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ZAMOKUHLE PROJECTS\TENDERS\GENERATORS\Tender Pack\Bidding documents\"/>
    </mc:Choice>
  </mc:AlternateContent>
  <bookViews>
    <workbookView xWindow="0" yWindow="0" windowWidth="14715" windowHeight="3900"/>
  </bookViews>
  <sheets>
    <sheet name="Notes to Bidders" sheetId="15" r:id="rId1"/>
    <sheet name="Labour" sheetId="16" state="hidden" r:id="rId2"/>
    <sheet name="Online Monitoring System " sheetId="22" r:id="rId3"/>
    <sheet name="Cluster A" sheetId="1" r:id="rId4"/>
    <sheet name="Cluster B" sheetId="17" r:id="rId5"/>
    <sheet name="Cluster C" sheetId="18" r:id="rId6"/>
    <sheet name="Cluster D" sheetId="19" r:id="rId7"/>
    <sheet name="Cluster E" sheetId="20" r:id="rId8"/>
    <sheet name="Cluster F" sheetId="21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" i="20" l="1"/>
  <c r="O26" i="20" l="1"/>
  <c r="J13" i="21"/>
  <c r="O13" i="21" s="1"/>
  <c r="J14" i="21"/>
  <c r="O14" i="21" s="1"/>
  <c r="J15" i="21"/>
  <c r="O15" i="21" s="1"/>
  <c r="J16" i="21"/>
  <c r="O16" i="21" s="1"/>
  <c r="J17" i="21"/>
  <c r="O17" i="21" s="1"/>
  <c r="J18" i="21"/>
  <c r="O18" i="21" s="1"/>
  <c r="J19" i="21"/>
  <c r="O19" i="21" s="1"/>
  <c r="J20" i="21"/>
  <c r="O20" i="21" s="1"/>
  <c r="J12" i="21"/>
  <c r="O12" i="21" s="1"/>
  <c r="J14" i="20"/>
  <c r="O14" i="20" s="1"/>
  <c r="J13" i="20"/>
  <c r="O13" i="20" s="1"/>
  <c r="J12" i="20"/>
  <c r="O12" i="20" s="1"/>
  <c r="J15" i="20"/>
  <c r="O15" i="20" s="1"/>
  <c r="J16" i="20"/>
  <c r="O16" i="20" s="1"/>
  <c r="J17" i="20"/>
  <c r="O17" i="20" s="1"/>
  <c r="J18" i="20"/>
  <c r="O18" i="20" s="1"/>
  <c r="J19" i="20"/>
  <c r="O19" i="20" s="1"/>
  <c r="J20" i="20"/>
  <c r="O20" i="20" s="1"/>
  <c r="J21" i="20"/>
  <c r="O21" i="20" s="1"/>
  <c r="J22" i="20"/>
  <c r="O22" i="20" s="1"/>
  <c r="J23" i="20"/>
  <c r="O23" i="20" s="1"/>
  <c r="J24" i="20"/>
  <c r="O24" i="20" s="1"/>
  <c r="J25" i="20"/>
  <c r="O25" i="20" s="1"/>
  <c r="O14" i="19"/>
  <c r="J12" i="19"/>
  <c r="O12" i="19" s="1"/>
  <c r="J13" i="19"/>
  <c r="O13" i="19" s="1"/>
  <c r="J14" i="19"/>
  <c r="J15" i="19"/>
  <c r="O15" i="19" s="1"/>
  <c r="J16" i="19"/>
  <c r="O16" i="19" s="1"/>
  <c r="J17" i="19"/>
  <c r="O17" i="19" s="1"/>
  <c r="J18" i="19"/>
  <c r="O18" i="19" s="1"/>
  <c r="J19" i="19"/>
  <c r="O19" i="19" s="1"/>
  <c r="J13" i="18"/>
  <c r="O13" i="18" s="1"/>
  <c r="J14" i="18"/>
  <c r="O14" i="18" s="1"/>
  <c r="J15" i="18"/>
  <c r="O15" i="18" s="1"/>
  <c r="J16" i="18"/>
  <c r="O16" i="18" s="1"/>
  <c r="J17" i="18"/>
  <c r="O17" i="18" s="1"/>
  <c r="J18" i="18"/>
  <c r="O18" i="18" s="1"/>
  <c r="J19" i="18"/>
  <c r="O19" i="18" s="1"/>
  <c r="J20" i="18"/>
  <c r="O20" i="18" s="1"/>
  <c r="J21" i="18"/>
  <c r="O21" i="18" s="1"/>
  <c r="J22" i="18"/>
  <c r="O22" i="18" s="1"/>
  <c r="J23" i="18"/>
  <c r="O23" i="18" s="1"/>
  <c r="J24" i="18"/>
  <c r="O24" i="18" s="1"/>
  <c r="J25" i="18"/>
  <c r="O25" i="18" s="1"/>
  <c r="J12" i="18"/>
  <c r="O12" i="18" s="1"/>
  <c r="J13" i="17"/>
  <c r="O13" i="17" s="1"/>
  <c r="J14" i="17"/>
  <c r="O14" i="17" s="1"/>
  <c r="J15" i="17"/>
  <c r="O15" i="17" s="1"/>
  <c r="J16" i="17"/>
  <c r="O16" i="17" s="1"/>
  <c r="J17" i="17"/>
  <c r="O17" i="17" s="1"/>
  <c r="J18" i="17"/>
  <c r="O18" i="17" s="1"/>
  <c r="J12" i="17"/>
  <c r="O12" i="17" s="1"/>
  <c r="O29" i="1"/>
  <c r="J31" i="1"/>
  <c r="O31" i="1" s="1"/>
  <c r="J30" i="1"/>
  <c r="O30" i="1" s="1"/>
  <c r="J14" i="1"/>
  <c r="O14" i="1" s="1"/>
  <c r="J15" i="1"/>
  <c r="O15" i="1" s="1"/>
  <c r="J16" i="1"/>
  <c r="O16" i="1" s="1"/>
  <c r="J17" i="1"/>
  <c r="O17" i="1" s="1"/>
  <c r="J18" i="1"/>
  <c r="O18" i="1" s="1"/>
  <c r="J19" i="1"/>
  <c r="O19" i="1" s="1"/>
  <c r="J20" i="1"/>
  <c r="O20" i="1" s="1"/>
  <c r="J21" i="1"/>
  <c r="O21" i="1" s="1"/>
  <c r="J22" i="1"/>
  <c r="O22" i="1" s="1"/>
  <c r="J23" i="1"/>
  <c r="O23" i="1" s="1"/>
  <c r="J24" i="1"/>
  <c r="O24" i="1" s="1"/>
  <c r="J25" i="1"/>
  <c r="O25" i="1" s="1"/>
  <c r="J26" i="1"/>
  <c r="O26" i="1" s="1"/>
  <c r="J27" i="1"/>
  <c r="O27" i="1" s="1"/>
  <c r="J28" i="1"/>
  <c r="O28" i="1" s="1"/>
  <c r="J29" i="1"/>
  <c r="J13" i="1"/>
  <c r="O13" i="1" s="1"/>
  <c r="O27" i="20" l="1"/>
  <c r="O20" i="19"/>
  <c r="O21" i="19" s="1"/>
  <c r="O22" i="19" s="1"/>
  <c r="O19" i="17"/>
  <c r="O20" i="17" s="1"/>
  <c r="O21" i="17" s="1"/>
  <c r="O32" i="1"/>
  <c r="O33" i="1" s="1"/>
  <c r="O34" i="1" s="1"/>
  <c r="O26" i="18"/>
  <c r="O27" i="18" s="1"/>
  <c r="O28" i="18" s="1"/>
  <c r="O21" i="21" l="1"/>
  <c r="O22" i="21" s="1"/>
  <c r="O23" i="21" s="1"/>
  <c r="G24" i="17"/>
  <c r="G25" i="17" l="1"/>
  <c r="G26" i="17" s="1"/>
  <c r="G37" i="1"/>
  <c r="G38" i="1" s="1"/>
  <c r="G39" i="1" s="1"/>
  <c r="D12" i="22"/>
  <c r="E12" i="22" s="1"/>
  <c r="D15" i="22"/>
  <c r="E15" i="22" s="1"/>
  <c r="F15" i="22" s="1"/>
  <c r="G27" i="17" l="1"/>
  <c r="G40" i="1"/>
  <c r="O28" i="20" l="1"/>
  <c r="O29" i="20" s="1"/>
  <c r="G32" i="20" s="1"/>
  <c r="G26" i="21"/>
  <c r="G25" i="19"/>
  <c r="G26" i="19" s="1"/>
  <c r="G27" i="19" s="1"/>
  <c r="G31" i="18"/>
  <c r="G27" i="21" l="1"/>
  <c r="G28" i="21" s="1"/>
  <c r="G33" i="20"/>
  <c r="G34" i="20" s="1"/>
  <c r="G28" i="19"/>
  <c r="G32" i="18"/>
  <c r="G33" i="18" s="1"/>
  <c r="G35" i="20" l="1"/>
  <c r="G29" i="21"/>
  <c r="G34" i="18"/>
</calcChain>
</file>

<file path=xl/sharedStrings.xml><?xml version="1.0" encoding="utf-8"?>
<sst xmlns="http://schemas.openxmlformats.org/spreadsheetml/2006/main" count="900" uniqueCount="383">
  <si>
    <t>Tender details</t>
  </si>
  <si>
    <t>Tender description</t>
  </si>
  <si>
    <t>Reference No</t>
  </si>
  <si>
    <t>RFP 0015/2019</t>
  </si>
  <si>
    <t>Cluster</t>
  </si>
  <si>
    <t>Contract period</t>
  </si>
  <si>
    <t>36 Months</t>
  </si>
  <si>
    <t>Company (Bidder’s name)</t>
  </si>
  <si>
    <t>Total Cost EXCL. VAT</t>
  </si>
  <si>
    <t xml:space="preserve"> VAT@15%</t>
  </si>
  <si>
    <t>Total Cost INCL. VAT</t>
  </si>
  <si>
    <t>Description</t>
  </si>
  <si>
    <t>Company Representative: Name</t>
  </si>
  <si>
    <t>Capacity</t>
  </si>
  <si>
    <t>Signature</t>
  </si>
  <si>
    <t>Date</t>
  </si>
  <si>
    <t>Standerton</t>
  </si>
  <si>
    <t>Witbank</t>
  </si>
  <si>
    <t>Nelspruit</t>
  </si>
  <si>
    <t>Border Post</t>
  </si>
  <si>
    <t>TENDER NUMBER</t>
  </si>
  <si>
    <t>TENDER NAME</t>
  </si>
  <si>
    <t>BIDDER NAME</t>
  </si>
  <si>
    <t>Notes:</t>
  </si>
  <si>
    <t xml:space="preserve">Table 1.1 Additional Labour </t>
  </si>
  <si>
    <t>Rate per 8 hour shift</t>
  </si>
  <si>
    <t>Table 1.2  Adhoc services</t>
  </si>
  <si>
    <t>CARPET CLEANING: Price for the cleaning (shampoo, wash, powder clean, etc.) of carpets</t>
  </si>
  <si>
    <t xml:space="preserve">FLOODING CLEAN-UP: Price for mopping, vacuuming, shampoo of floors in the event of flooding etc. </t>
  </si>
  <si>
    <t>Rate per Square Meter</t>
  </si>
  <si>
    <t>WASHING OF WALLS: Price for the cleaning (shampoo, wash, powder clean, etc.) of walls</t>
  </si>
  <si>
    <t xml:space="preserve">Table 1.3  Salaries per month for labour and supervision allocated </t>
  </si>
  <si>
    <t>Designation</t>
  </si>
  <si>
    <t>Salary per month (Cost to Company)</t>
  </si>
  <si>
    <t>Contracts Manager</t>
  </si>
  <si>
    <t xml:space="preserve">Salary Component </t>
  </si>
  <si>
    <t>Basic salary</t>
  </si>
  <si>
    <t>Leave Contribution</t>
  </si>
  <si>
    <t>Unemployment Insurance</t>
  </si>
  <si>
    <t>Regional Services Council</t>
  </si>
  <si>
    <t>Workmen's Compensation</t>
  </si>
  <si>
    <t>Severance pay</t>
  </si>
  <si>
    <t>Other (Please specify)</t>
  </si>
  <si>
    <t>TOTAL</t>
  </si>
  <si>
    <t>Region</t>
  </si>
  <si>
    <t>Normal weekdays</t>
  </si>
  <si>
    <t>Statutory holidays</t>
  </si>
  <si>
    <t>Saturdays</t>
  </si>
  <si>
    <t>Sundays</t>
  </si>
  <si>
    <t>Table 2.1 Salary breakdown  Cleaners</t>
  </si>
  <si>
    <t>Table 2.2  Salary breakdown Supervisor</t>
  </si>
  <si>
    <t xml:space="preserve">Day Shift Cleaner </t>
  </si>
  <si>
    <t>Night Shift Cleaner</t>
  </si>
  <si>
    <t>Day Shift Supervisor</t>
  </si>
  <si>
    <t>Night Shift Supervisor</t>
  </si>
  <si>
    <t>Day Shift Team Leader</t>
  </si>
  <si>
    <t>Night Shift Team Leader</t>
  </si>
  <si>
    <t>Table 2.3  Salary breakdown Team Leader</t>
  </si>
  <si>
    <t>Provision of Cleaning Services at SARS Offices Nationwide</t>
  </si>
  <si>
    <t>DEEP CLEANING: Price for the deep leaning</t>
  </si>
  <si>
    <t xml:space="preserve">Building </t>
  </si>
  <si>
    <t>Address</t>
  </si>
  <si>
    <t>Generator size (kVA)</t>
  </si>
  <si>
    <t>Make</t>
  </si>
  <si>
    <t>Serial Number</t>
  </si>
  <si>
    <t>Barcode</t>
  </si>
  <si>
    <t>Tank Size</t>
  </si>
  <si>
    <t>Cnr Botha Avenue &amp; Paul Kruger Streets</t>
  </si>
  <si>
    <t>Cnr Princess &amp; Kerk Streets</t>
  </si>
  <si>
    <t>Lebombo Border Post</t>
  </si>
  <si>
    <t>31 Citrus Street, Ext 7</t>
  </si>
  <si>
    <t>Perkins</t>
  </si>
  <si>
    <t>Jasco</t>
  </si>
  <si>
    <t>Doosen</t>
  </si>
  <si>
    <t>No serial number-Corroded by the elements</t>
  </si>
  <si>
    <t>247DV</t>
  </si>
  <si>
    <t>6526J</t>
  </si>
  <si>
    <t>196EE</t>
  </si>
  <si>
    <t>No bar code</t>
  </si>
  <si>
    <t>Quarterly Service costs</t>
  </si>
  <si>
    <t>Table 1: Preventative Maintenance</t>
  </si>
  <si>
    <t>BUSINESS HOURS</t>
  </si>
  <si>
    <t>AFTER HOURS</t>
  </si>
  <si>
    <t>Skill Description</t>
  </si>
  <si>
    <t>Hourly Rate</t>
  </si>
  <si>
    <t>Daily Rate</t>
  </si>
  <si>
    <t>Technician</t>
  </si>
  <si>
    <t>Gauteng North &amp; Limpopo</t>
  </si>
  <si>
    <t>Ashlea gardens</t>
  </si>
  <si>
    <t>46 Lebombo Road, Ashlea Gardens</t>
  </si>
  <si>
    <t>Volvo</t>
  </si>
  <si>
    <t>D9A2A*9009162382</t>
  </si>
  <si>
    <t>1617U</t>
  </si>
  <si>
    <t>Brooklyn Bridge</t>
  </si>
  <si>
    <t>570 Fehrsen Street, Brooklyn Bridge</t>
  </si>
  <si>
    <t>Doosan</t>
  </si>
  <si>
    <t>DH 08-0028-01537</t>
  </si>
  <si>
    <t>Landlord</t>
  </si>
  <si>
    <t>DH 08-0029-01538</t>
  </si>
  <si>
    <t>Doringkloof</t>
  </si>
  <si>
    <t>Protea Road, Doringkloof, Centurion</t>
  </si>
  <si>
    <t>EAYOE-800302</t>
  </si>
  <si>
    <t xml:space="preserve"> </t>
  </si>
  <si>
    <t>EASOA-800256</t>
  </si>
  <si>
    <t>FDIOC-800330</t>
  </si>
  <si>
    <t>Khanyisa</t>
  </si>
  <si>
    <t>281 Middle Street, Brooklyn</t>
  </si>
  <si>
    <t>D16*029647*C3*A</t>
  </si>
  <si>
    <t>1630U</t>
  </si>
  <si>
    <t>Lehae la SARS</t>
  </si>
  <si>
    <t>299 Bronkhorst Street, Brooklyn</t>
  </si>
  <si>
    <t>Mitsubishi</t>
  </si>
  <si>
    <t>PS8-HR-50</t>
  </si>
  <si>
    <t>908BJ</t>
  </si>
  <si>
    <t>Pavilion</t>
  </si>
  <si>
    <t>Cnr Tram &amp; Bronkhorst  Streets</t>
  </si>
  <si>
    <t>D12*640883*D1*A</t>
  </si>
  <si>
    <t>1620U</t>
  </si>
  <si>
    <t>Prospect House</t>
  </si>
  <si>
    <t>304 Lillian Ngoyi &amp; Francis Baard Streets</t>
  </si>
  <si>
    <t>D9AZA7009164697</t>
  </si>
  <si>
    <t>1619U</t>
  </si>
  <si>
    <t>Pretoria North BO</t>
  </si>
  <si>
    <t>Cnr Rachel De Beer &amp; Burger Streets</t>
  </si>
  <si>
    <t>MZ20946</t>
  </si>
  <si>
    <t>999EA</t>
  </si>
  <si>
    <t>Pretoria ROR</t>
  </si>
  <si>
    <t>D16029994C3A</t>
  </si>
  <si>
    <t>1625U</t>
  </si>
  <si>
    <t>Riverwalk</t>
  </si>
  <si>
    <t>Matroosberg Street, Ashlea Gardens</t>
  </si>
  <si>
    <t xml:space="preserve">Perkins </t>
  </si>
  <si>
    <t>MV31338</t>
  </si>
  <si>
    <t>Veale Street</t>
  </si>
  <si>
    <t>271 Veale Street, Brooklyn</t>
  </si>
  <si>
    <t>D9A2A*7009162412</t>
  </si>
  <si>
    <t>1616U</t>
  </si>
  <si>
    <t>Walker Creek</t>
  </si>
  <si>
    <t>90 Flourence Rebeiro</t>
  </si>
  <si>
    <t>62691/04</t>
  </si>
  <si>
    <t>860CT</t>
  </si>
  <si>
    <t>Lebowakgomo</t>
  </si>
  <si>
    <t>Old Government Building</t>
  </si>
  <si>
    <t>923DO</t>
  </si>
  <si>
    <t xml:space="preserve">Polokwane </t>
  </si>
  <si>
    <t xml:space="preserve">40 Landros Mare Street, </t>
  </si>
  <si>
    <t>D16030591C3A</t>
  </si>
  <si>
    <t>1627U</t>
  </si>
  <si>
    <t>Giyani</t>
  </si>
  <si>
    <t>Government Building, Giyani</t>
  </si>
  <si>
    <t>Sibasa</t>
  </si>
  <si>
    <t>756 P West Main Road</t>
  </si>
  <si>
    <t>Kirloskar</t>
  </si>
  <si>
    <t>Cluster A</t>
  </si>
  <si>
    <t>Tender Value</t>
  </si>
  <si>
    <t>Total Contract Value (12 months excl. price escalation)</t>
  </si>
  <si>
    <t>Year 2 Annual escalation (%)</t>
  </si>
  <si>
    <t>Year 3 Annual escalation (%)</t>
  </si>
  <si>
    <t>Total Contract Value (36 months Incl. price escalation)</t>
  </si>
  <si>
    <t>Year 2</t>
  </si>
  <si>
    <t>Year 3</t>
  </si>
  <si>
    <t>Comments</t>
  </si>
  <si>
    <t>Annual Escalation  (%)</t>
  </si>
  <si>
    <t>Cluster B</t>
  </si>
  <si>
    <t>Free State &amp; Northern Cape</t>
  </si>
  <si>
    <t>Betlehem</t>
  </si>
  <si>
    <t>32 Church Street</t>
  </si>
  <si>
    <t>Inyata</t>
  </si>
  <si>
    <t>6810K017207</t>
  </si>
  <si>
    <t>Bloemfontein</t>
  </si>
  <si>
    <t>New Central Government Building -Cnr Aliwal &amp; Nelson Mundela</t>
  </si>
  <si>
    <t>Stamford</t>
  </si>
  <si>
    <t>H9305/2</t>
  </si>
  <si>
    <t>2375V</t>
  </si>
  <si>
    <t>SARS Zastron Bloemfontein</t>
  </si>
  <si>
    <t>Kimberley</t>
  </si>
  <si>
    <t>Toyota Building - Villiers &amp; Alan st</t>
  </si>
  <si>
    <t>TAD1242GE868837</t>
  </si>
  <si>
    <t xml:space="preserve">1622U </t>
  </si>
  <si>
    <t>Kroonstad</t>
  </si>
  <si>
    <t>LMC Centre - 54 Hill St</t>
  </si>
  <si>
    <t>U 899585</t>
  </si>
  <si>
    <t>248DY</t>
  </si>
  <si>
    <t>Welkom</t>
  </si>
  <si>
    <t>Cnr Tulbagh &amp; Graaf Streets</t>
  </si>
  <si>
    <t>HGB061161U097M</t>
  </si>
  <si>
    <t>3938U</t>
  </si>
  <si>
    <t>Upington</t>
  </si>
  <si>
    <t>Anchorley Building,26 Avenue</t>
  </si>
  <si>
    <t>CUMMINS801510001</t>
  </si>
  <si>
    <t>260EE</t>
  </si>
  <si>
    <t>Gauteng South &amp; Mpumalanga</t>
  </si>
  <si>
    <t xml:space="preserve">Alberton </t>
  </si>
  <si>
    <t>49 Newquay Rd</t>
  </si>
  <si>
    <t>Alberton Campus</t>
  </si>
  <si>
    <t>McKinnon Crescent, New Redruth</t>
  </si>
  <si>
    <t>MTU Detroit</t>
  </si>
  <si>
    <t>919DO</t>
  </si>
  <si>
    <t>920DO</t>
  </si>
  <si>
    <t>Boksburg</t>
  </si>
  <si>
    <t>Atlas Road, Johannesburg</t>
  </si>
  <si>
    <t>Kaserne</t>
  </si>
  <si>
    <t>Maritzburg Road, City Deep, Johannesburg</t>
  </si>
  <si>
    <t>H2305/2</t>
  </si>
  <si>
    <t>SARS Krugersdorp</t>
  </si>
  <si>
    <t>Nigel</t>
  </si>
  <si>
    <t>Cnr Hendrik Verwoerd &amp; 4th Avenue</t>
  </si>
  <si>
    <t>Cummins</t>
  </si>
  <si>
    <t>0102011/01</t>
  </si>
  <si>
    <t>3965U</t>
  </si>
  <si>
    <t>Springs</t>
  </si>
  <si>
    <t>Sanlam Building - 74 3rd Street</t>
  </si>
  <si>
    <t>U0360904</t>
  </si>
  <si>
    <t>608EA</t>
  </si>
  <si>
    <t>Vereeniging</t>
  </si>
  <si>
    <t>21 Merriman Avenue</t>
  </si>
  <si>
    <t>238DV</t>
  </si>
  <si>
    <t> U859052N</t>
  </si>
  <si>
    <t> U8995495</t>
  </si>
  <si>
    <t>SARS Benoni</t>
  </si>
  <si>
    <t>STAND-BY HOURS</t>
  </si>
  <si>
    <t>Cluster D</t>
  </si>
  <si>
    <t>Gauteng Central &amp; North West</t>
  </si>
  <si>
    <t>SARS Bara</t>
  </si>
  <si>
    <t>SARS Dube</t>
  </si>
  <si>
    <t>Randburg</t>
  </si>
  <si>
    <t>Cnr Hill &amp; Kent Street, Randburg</t>
  </si>
  <si>
    <t>D16030592C3A</t>
  </si>
  <si>
    <t>1626U</t>
  </si>
  <si>
    <t>Randfontein</t>
  </si>
  <si>
    <t>39  Stubbs Street</t>
  </si>
  <si>
    <t>4885R</t>
  </si>
  <si>
    <t>Rissik</t>
  </si>
  <si>
    <t>4 Rissik street, Johannesburg</t>
  </si>
  <si>
    <t>MY29392</t>
  </si>
  <si>
    <t>171DV</t>
  </si>
  <si>
    <t>Klerksdorp</t>
  </si>
  <si>
    <t>18 Anderson Street</t>
  </si>
  <si>
    <t>1623U</t>
  </si>
  <si>
    <t>Mmabatho</t>
  </si>
  <si>
    <t>Cnr Batlhaping &amp; Barokologadi Streets</t>
  </si>
  <si>
    <t>MY28443</t>
  </si>
  <si>
    <t>Rustenburg</t>
  </si>
  <si>
    <t xml:space="preserve">39 Heystek Street, </t>
  </si>
  <si>
    <t>D9A2A*7009162354</t>
  </si>
  <si>
    <t>1615U</t>
  </si>
  <si>
    <t>Mthatha</t>
  </si>
  <si>
    <t>North Spar Complex, John Beer Road</t>
  </si>
  <si>
    <t>MV23398</t>
  </si>
  <si>
    <t>1614U</t>
  </si>
  <si>
    <t>Port Elizabeth BO</t>
  </si>
  <si>
    <t>Cnr St Mary's Terrace &amp; Whytes Road</t>
  </si>
  <si>
    <t>D12640886D1A</t>
  </si>
  <si>
    <t>1621U</t>
  </si>
  <si>
    <t>Sanlam Building</t>
  </si>
  <si>
    <t>Chapel Street</t>
  </si>
  <si>
    <t>D16030781C3A</t>
  </si>
  <si>
    <t>1629U</t>
  </si>
  <si>
    <t>Uitenhage</t>
  </si>
  <si>
    <t>1 Young Street</t>
  </si>
  <si>
    <t>Olympian</t>
  </si>
  <si>
    <t>KK1328*U102365B</t>
  </si>
  <si>
    <t>7679H</t>
  </si>
  <si>
    <t>Waverley</t>
  </si>
  <si>
    <t>3-36 Phillip Frame Road, Chiselhurst</t>
  </si>
  <si>
    <t>Albany House</t>
  </si>
  <si>
    <t>61-62 Victoria Embankment</t>
  </si>
  <si>
    <t>173836 / 004</t>
  </si>
  <si>
    <t>SARS Bayhead</t>
  </si>
  <si>
    <t>Pier 1 Bayhead Road</t>
  </si>
  <si>
    <t>Fawde</t>
  </si>
  <si>
    <t>Newcastle</t>
  </si>
  <si>
    <t>Victorian Mall, 36 Scott Street</t>
  </si>
  <si>
    <t xml:space="preserve">Volvo </t>
  </si>
  <si>
    <t>Pietermaritzburg</t>
  </si>
  <si>
    <t>9 Armitage Road, Bird Sanctuary</t>
  </si>
  <si>
    <t>Pinetown</t>
  </si>
  <si>
    <t>36 Kings Road</t>
  </si>
  <si>
    <t>Port Shepstone</t>
  </si>
  <si>
    <t>16 Bisset Street</t>
  </si>
  <si>
    <t>Richards Bay</t>
  </si>
  <si>
    <t>Bay Side Mall</t>
  </si>
  <si>
    <t>Trescon</t>
  </si>
  <si>
    <t>201 West Street</t>
  </si>
  <si>
    <t>SARS Umhlanga</t>
  </si>
  <si>
    <t>P166</t>
  </si>
  <si>
    <t>22 Hans Strijdom Avenue</t>
  </si>
  <si>
    <t>Scania</t>
  </si>
  <si>
    <t>B992.01</t>
  </si>
  <si>
    <t>U2803</t>
  </si>
  <si>
    <t>Bellville</t>
  </si>
  <si>
    <t>Cnr Durban and Voortrekker Rd</t>
  </si>
  <si>
    <t>2780Y</t>
  </si>
  <si>
    <t>1624U</t>
  </si>
  <si>
    <t>DGDF2384U15148S</t>
  </si>
  <si>
    <t>1631U</t>
  </si>
  <si>
    <t>Beaufort West</t>
  </si>
  <si>
    <t>Church Street</t>
  </si>
  <si>
    <t>N3967</t>
  </si>
  <si>
    <t>Lower Long BO</t>
  </si>
  <si>
    <t>17 Lower Long Street</t>
  </si>
  <si>
    <t>MH28740</t>
  </si>
  <si>
    <t>9224Q</t>
  </si>
  <si>
    <t>Worcester</t>
  </si>
  <si>
    <t>59 Church Street</t>
  </si>
  <si>
    <t>YD37746*U893492S</t>
  </si>
  <si>
    <t>240DV</t>
  </si>
  <si>
    <t>Paarl</t>
  </si>
  <si>
    <t>19/20 Market Street, Paarl</t>
  </si>
  <si>
    <t xml:space="preserve">No barcode </t>
  </si>
  <si>
    <t>CT scanning centre</t>
  </si>
  <si>
    <t>Duncan Road, Cape Town Harbour (Scanner)</t>
  </si>
  <si>
    <t>FG Wilson</t>
  </si>
  <si>
    <t>980DO</t>
  </si>
  <si>
    <t>Cluster F</t>
  </si>
  <si>
    <t>Western Cape</t>
  </si>
  <si>
    <t>Cluster C</t>
  </si>
  <si>
    <t>Cluster E</t>
  </si>
  <si>
    <t>Table 3: Hourly &amp; Daily Rates</t>
  </si>
  <si>
    <t>3. Bidder are to  input the  company Name  across all cluster on the spreadsheet.</t>
  </si>
  <si>
    <t>Howard Avenue, Benoni</t>
  </si>
  <si>
    <t>40 Kobie Street</t>
  </si>
  <si>
    <t>Cnr Zastron St &amp; Kellner St</t>
  </si>
  <si>
    <t>CUMMINS</t>
  </si>
  <si>
    <t>Chris Hani Road, Orlando East Soweto</t>
  </si>
  <si>
    <t>Mncube Drive, Dube Soweto</t>
  </si>
  <si>
    <t>29 Equinox Road</t>
  </si>
  <si>
    <t>Minor Service Quarter 1</t>
  </si>
  <si>
    <t>Minor Service Quarter 2</t>
  </si>
  <si>
    <t>Minor Service Quarter 3</t>
  </si>
  <si>
    <t xml:space="preserve">Annual Service </t>
  </si>
  <si>
    <t>Annual Total (INCL VAT)</t>
  </si>
  <si>
    <t>Skilled Labour</t>
  </si>
  <si>
    <t>Semi-Skilled Labour</t>
  </si>
  <si>
    <t>Unskilled Labour</t>
  </si>
  <si>
    <t xml:space="preserve">Table 4: Material Markup </t>
  </si>
  <si>
    <t xml:space="preserve">MARKUP </t>
  </si>
  <si>
    <t>R0 - R50K</t>
  </si>
  <si>
    <t>Above R200K</t>
  </si>
  <si>
    <t>R50K - R100K</t>
  </si>
  <si>
    <t>R100K - R200K</t>
  </si>
  <si>
    <t>Markup Ranges</t>
  </si>
  <si>
    <t xml:space="preserve">                Markup Percentage</t>
  </si>
  <si>
    <t>TRAVELLING EXPENSES</t>
  </si>
  <si>
    <t>Travelling expense for call outs &gt;50KM</t>
  </si>
  <si>
    <t>Travelling expense for call outs   &gt;50KM</t>
  </si>
  <si>
    <t xml:space="preserve">Table 5: Travelling Expenses for Call Outs </t>
  </si>
  <si>
    <t>2. Bidders are not allowed to change the pricing template other than completing the green cells as per note 1 above.  Any changes by the bidders may result in their bid being non-responsive</t>
  </si>
  <si>
    <t>4. All prices provided by the bidder must EXCLUDE VAT, the formulae in the tables will add VAT at 15% automatically. The prices must be given in South African Rand and must be all inclusive as no additional costs will be allowed.</t>
  </si>
  <si>
    <t>5. Bidders are required to submit a signed hardcopy and excel version of the pricing on a soft copy.</t>
  </si>
  <si>
    <t>11. Bidders to indicate for which clusters they are bidding for on the attached Check list (Pricing Check List)</t>
  </si>
  <si>
    <t>Table 2: Annual Escalation Percentage</t>
  </si>
  <si>
    <r>
      <t>1. The Bidder must only complete "</t>
    </r>
    <r>
      <rPr>
        <b/>
        <sz val="12"/>
        <color theme="1"/>
        <rFont val="Arial Narrow"/>
        <family val="2"/>
      </rPr>
      <t>ALL GREEN</t>
    </r>
    <r>
      <rPr>
        <sz val="12"/>
        <color theme="1"/>
        <rFont val="Arial Narrow"/>
        <family val="2"/>
      </rPr>
      <t>" cells in full for all sheets provided.</t>
    </r>
  </si>
  <si>
    <r>
      <t xml:space="preserve">7. Bidders must take note that the tender is sub-divided into </t>
    </r>
    <r>
      <rPr>
        <b/>
        <sz val="12"/>
        <rFont val="Arial Narrow"/>
        <family val="2"/>
      </rPr>
      <t>six (6) submissions (Cluster A to Cluster F)</t>
    </r>
    <r>
      <rPr>
        <sz val="12"/>
        <rFont val="Arial Narrow"/>
        <family val="2"/>
      </rPr>
      <t>, Bidders are required to complete pricing for ALL sites within a cluster. An incomplete cluster will be deemed as forfeiture of that cluster by the Bidder.</t>
    </r>
  </si>
  <si>
    <t>Table 1: Online Monitoring System</t>
  </si>
  <si>
    <t>MAINTENANCE AND SUPPORT, DIESEL REPLENISHMENT AND ONLINE MONITORING OF BACK-UP GENERATORS FOR SARS OFFICES NATIONWIDE FOR A PERIOD OF 36 MONTHS</t>
  </si>
  <si>
    <t>RFP 39/2019</t>
  </si>
  <si>
    <t>Vat</t>
  </si>
  <si>
    <t>Monthly Fee (Excl. Vat)</t>
  </si>
  <si>
    <t>Monthly
Total Cost (VAT Incl.)</t>
  </si>
  <si>
    <t>Annual
Total Cost (VAT Incl.)</t>
  </si>
  <si>
    <t xml:space="preserve">Rental &amp; Maintenance cost </t>
  </si>
  <si>
    <t>Table 6: Diesel Replenishment Markup</t>
  </si>
  <si>
    <t xml:space="preserve">Diesel Replenishment </t>
  </si>
  <si>
    <t>DIESEL REPLENISHMENT ONLY</t>
  </si>
  <si>
    <t>Major service</t>
  </si>
  <si>
    <r>
      <t xml:space="preserve">12. Bidders to note that the pricing template per cluster is divided into six tables as follows: </t>
    </r>
    <r>
      <rPr>
        <b/>
        <sz val="12"/>
        <color theme="1"/>
        <rFont val="Arial Narrow"/>
        <family val="2"/>
      </rPr>
      <t>Table 1: Preventive Maintenance, Table 2: Annual Escalation percentage, Table 3: Hourly &amp; Daily Rates, Table 4: Material and Markup, Table 5: Travelling Expenses for Call Outs , Table 6: Diesel Replenishment Markup</t>
    </r>
    <r>
      <rPr>
        <sz val="12"/>
        <color theme="1"/>
        <rFont val="Arial Narrow"/>
        <family val="2"/>
      </rPr>
      <t xml:space="preserve"> - Bidders to ensure that all tables are fully completed</t>
    </r>
  </si>
  <si>
    <t>6. The Bidders pricing is to remain firm for 180 days from the closing date of this tender; SARS reserves the right to negotiate with the recommended bidder prior to signing of the contract.</t>
  </si>
  <si>
    <t>Note</t>
  </si>
  <si>
    <t>Routine Maintenance and Tests</t>
  </si>
  <si>
    <t>Fixed Monthly Fee</t>
  </si>
  <si>
    <t xml:space="preserve"> Annual rate</t>
  </si>
  <si>
    <t>Gauteng South &amp; Mpumalang</t>
  </si>
  <si>
    <r>
      <t xml:space="preserve">9. The Cost for the </t>
    </r>
    <r>
      <rPr>
        <b/>
        <sz val="12"/>
        <color theme="1"/>
        <rFont val="Arial Narrow"/>
        <family val="2"/>
      </rPr>
      <t>Once-off Installation and maintenance of the Online Monitoring system</t>
    </r>
    <r>
      <rPr>
        <sz val="12"/>
        <color theme="1"/>
        <rFont val="Arial Narrow"/>
        <family val="2"/>
      </rPr>
      <t xml:space="preserve"> must be indicated separately as per the Pricing template</t>
    </r>
  </si>
  <si>
    <t>Unit Cost (VAT EXCL.)</t>
  </si>
  <si>
    <t>Once-off Installation cost of the Online Monitoring solution per  Generator</t>
  </si>
  <si>
    <t>SARS will take the unit cost provided and multiple it by the number of generators based on the number of clusters that the bidder has bided for</t>
  </si>
  <si>
    <t>The cost for this line item should be strictly for the monthly rental of the online solution as well as the maintenance of the device installed on the generators</t>
  </si>
  <si>
    <t xml:space="preserve">                Rate per KM</t>
  </si>
  <si>
    <t>10.The bidders must note that SARS will only pay for Call Out rates above 50km radius. The rate provided for this line item will be reviewed on a Quarterly</t>
  </si>
  <si>
    <r>
      <t xml:space="preserve">8. Bidders to take note that as part of the tender specification, the bidders are required to provide a cost for the </t>
    </r>
    <r>
      <rPr>
        <b/>
        <sz val="12"/>
        <color theme="1"/>
        <rFont val="Arial Narrow"/>
        <family val="2"/>
      </rPr>
      <t xml:space="preserve">Once-off installation and maintenance of an online Monitoring system per </t>
    </r>
    <r>
      <rPr>
        <sz val="12"/>
        <color theme="1"/>
        <rFont val="Arial Narrow"/>
        <family val="2"/>
      </rPr>
      <t>generator. SARS will then take the unit cost provided and multiple it with the number of generators based on the number of clusters that the bidder has bided for</t>
    </r>
  </si>
  <si>
    <t>Unit Cost (VAT Incl.)</t>
  </si>
  <si>
    <t>ONCE-OFF INSTALLATION OF AN ONLINE MONITORING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</si>
</sst>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 &quot;R&quot;\ * #,##0.00_ ;_ &quot;R&quot;\ * \-#,##0.00_ ;_ &quot;R&quot;\ * &quot;-&quot;??_ ;_ @_ "/>
    <numFmt numFmtId="164" formatCode="&quot;R&quot;\ #,##0.00"/>
    <numFmt numFmtId="165" formatCode="0.0%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u/>
      <sz val="11"/>
      <color theme="1"/>
      <name val="Arial Narrow"/>
      <family val="2"/>
    </font>
    <font>
      <b/>
      <sz val="11"/>
      <color rgb="FF000000"/>
      <name val="Arial Narrow"/>
      <family val="2"/>
    </font>
    <font>
      <u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color rgb="FF000000"/>
      <name val="Arial Narrow"/>
      <family val="2"/>
    </font>
    <font>
      <b/>
      <sz val="11"/>
      <color rgb="FFFFFFFF"/>
      <name val="Arial Narrow"/>
      <family val="2"/>
    </font>
    <font>
      <b/>
      <sz val="12"/>
      <color rgb="FFFFFFFF"/>
      <name val="Arial Narrow"/>
      <family val="2"/>
    </font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12"/>
      <color theme="0"/>
      <name val="Arial Narrow"/>
      <family val="2"/>
    </font>
    <font>
      <b/>
      <u/>
      <sz val="14"/>
      <color theme="1"/>
      <name val="Arial Narrow"/>
      <family val="2"/>
    </font>
    <font>
      <b/>
      <sz val="11"/>
      <name val="Arial Narrow"/>
      <family val="2"/>
    </font>
    <font>
      <b/>
      <u/>
      <sz val="12"/>
      <color theme="1"/>
      <name val="Arial Narrow"/>
      <family val="2"/>
    </font>
    <font>
      <sz val="11"/>
      <name val="Arial Narrow"/>
      <family val="2"/>
    </font>
    <font>
      <sz val="11"/>
      <color rgb="FFFF0000"/>
      <name val="Arial Narrow"/>
      <family val="2"/>
    </font>
    <font>
      <b/>
      <sz val="11"/>
      <color theme="0"/>
      <name val="Arial Narrow"/>
      <family val="2"/>
    </font>
    <font>
      <sz val="11"/>
      <color rgb="FF000000"/>
      <name val="Arial Narrow"/>
      <family val="2"/>
    </font>
    <font>
      <b/>
      <sz val="12"/>
      <name val="Arial Narrow"/>
      <family val="2"/>
    </font>
    <font>
      <sz val="12"/>
      <color theme="1"/>
      <name val="Calibri"/>
      <family val="2"/>
      <scheme val="minor"/>
    </font>
    <font>
      <sz val="12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-0.249977111117893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277">
    <xf numFmtId="0" fontId="0" fillId="0" borderId="0" xfId="0"/>
    <xf numFmtId="0" fontId="2" fillId="0" borderId="11" xfId="0" applyFont="1" applyBorder="1"/>
    <xf numFmtId="0" fontId="2" fillId="0" borderId="0" xfId="0" applyFont="1"/>
    <xf numFmtId="3" fontId="2" fillId="0" borderId="11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8" xfId="0" applyFont="1" applyBorder="1"/>
    <xf numFmtId="0" fontId="4" fillId="0" borderId="2" xfId="0" applyFont="1" applyBorder="1" applyAlignment="1" applyProtection="1">
      <alignment horizontal="justify" vertical="center" wrapText="1"/>
    </xf>
    <xf numFmtId="0" fontId="1" fillId="0" borderId="7" xfId="0" applyFont="1" applyBorder="1" applyAlignment="1" applyProtection="1">
      <alignment horizontal="justify" vertical="center" wrapText="1"/>
    </xf>
    <xf numFmtId="0" fontId="4" fillId="0" borderId="10" xfId="0" applyFont="1" applyBorder="1" applyAlignment="1" applyProtection="1">
      <alignment horizontal="justify" vertical="center" wrapText="1"/>
    </xf>
    <xf numFmtId="0" fontId="1" fillId="0" borderId="0" xfId="0" applyFont="1" applyAlignment="1" applyProtection="1">
      <alignment horizontal="center" vertical="center"/>
    </xf>
    <xf numFmtId="0" fontId="2" fillId="0" borderId="11" xfId="0" applyFont="1" applyFill="1" applyBorder="1" applyAlignment="1">
      <alignment horizontal="center"/>
    </xf>
    <xf numFmtId="0" fontId="2" fillId="0" borderId="25" xfId="0" applyFont="1" applyBorder="1"/>
    <xf numFmtId="0" fontId="2" fillId="0" borderId="18" xfId="0" applyFont="1" applyFill="1" applyBorder="1" applyAlignment="1">
      <alignment horizontal="center"/>
    </xf>
    <xf numFmtId="0" fontId="0" fillId="4" borderId="29" xfId="0" applyFill="1" applyBorder="1"/>
    <xf numFmtId="0" fontId="0" fillId="4" borderId="30" xfId="0" applyFill="1" applyBorder="1"/>
    <xf numFmtId="0" fontId="0" fillId="4" borderId="10" xfId="0" applyFill="1" applyBorder="1"/>
    <xf numFmtId="0" fontId="0" fillId="4" borderId="19" xfId="0" applyFill="1" applyBorder="1"/>
    <xf numFmtId="0" fontId="2" fillId="4" borderId="0" xfId="0" applyFont="1" applyFill="1" applyBorder="1"/>
    <xf numFmtId="0" fontId="2" fillId="4" borderId="20" xfId="0" applyFont="1" applyFill="1" applyBorder="1"/>
    <xf numFmtId="0" fontId="2" fillId="4" borderId="27" xfId="0" applyFont="1" applyFill="1" applyBorder="1"/>
    <xf numFmtId="0" fontId="2" fillId="4" borderId="25" xfId="0" applyFont="1" applyFill="1" applyBorder="1" applyAlignment="1">
      <alignment wrapText="1"/>
    </xf>
    <xf numFmtId="0" fontId="2" fillId="4" borderId="20" xfId="0" applyFont="1" applyFill="1" applyBorder="1" applyAlignment="1">
      <alignment wrapText="1"/>
    </xf>
    <xf numFmtId="0" fontId="2" fillId="4" borderId="27" xfId="0" applyFont="1" applyFill="1" applyBorder="1" applyAlignment="1">
      <alignment wrapText="1"/>
    </xf>
    <xf numFmtId="0" fontId="2" fillId="4" borderId="32" xfId="0" applyFont="1" applyFill="1" applyBorder="1"/>
    <xf numFmtId="0" fontId="2" fillId="4" borderId="32" xfId="0" applyFont="1" applyFill="1" applyBorder="1" applyAlignment="1"/>
    <xf numFmtId="0" fontId="0" fillId="0" borderId="0" xfId="0" applyAlignment="1"/>
    <xf numFmtId="164" fontId="2" fillId="2" borderId="34" xfId="0" applyNumberFormat="1" applyFont="1" applyFill="1" applyBorder="1"/>
    <xf numFmtId="164" fontId="2" fillId="2" borderId="22" xfId="0" applyNumberFormat="1" applyFont="1" applyFill="1" applyBorder="1"/>
    <xf numFmtId="164" fontId="2" fillId="2" borderId="26" xfId="0" applyNumberFormat="1" applyFont="1" applyFill="1" applyBorder="1"/>
    <xf numFmtId="0" fontId="2" fillId="4" borderId="0" xfId="0" applyFont="1" applyFill="1"/>
    <xf numFmtId="0" fontId="8" fillId="5" borderId="36" xfId="0" applyFont="1" applyFill="1" applyBorder="1" applyAlignment="1">
      <alignment horizontal="justify" vertical="center" wrapText="1"/>
    </xf>
    <xf numFmtId="0" fontId="8" fillId="5" borderId="37" xfId="0" applyFont="1" applyFill="1" applyBorder="1" applyAlignment="1">
      <alignment horizontal="justify" vertical="center" wrapText="1"/>
    </xf>
    <xf numFmtId="0" fontId="2" fillId="4" borderId="38" xfId="0" applyFont="1" applyFill="1" applyBorder="1" applyAlignment="1">
      <alignment horizontal="justify" vertical="center" wrapText="1"/>
    </xf>
    <xf numFmtId="0" fontId="2" fillId="2" borderId="39" xfId="0" applyFont="1" applyFill="1" applyBorder="1" applyAlignment="1">
      <alignment horizontal="justify" vertical="center" wrapText="1"/>
    </xf>
    <xf numFmtId="0" fontId="9" fillId="5" borderId="36" xfId="0" applyFont="1" applyFill="1" applyBorder="1" applyAlignment="1">
      <alignment horizontal="left" vertical="center" wrapText="1" indent="1"/>
    </xf>
    <xf numFmtId="0" fontId="9" fillId="5" borderId="37" xfId="0" applyFont="1" applyFill="1" applyBorder="1" applyAlignment="1">
      <alignment horizontal="left" vertical="center" wrapText="1"/>
    </xf>
    <xf numFmtId="0" fontId="10" fillId="0" borderId="38" xfId="0" applyFont="1" applyBorder="1" applyAlignment="1">
      <alignment horizontal="left" vertical="center" wrapText="1" indent="1"/>
    </xf>
    <xf numFmtId="0" fontId="10" fillId="2" borderId="39" xfId="0" applyFont="1" applyFill="1" applyBorder="1" applyAlignment="1">
      <alignment horizontal="left" vertical="center" wrapText="1"/>
    </xf>
    <xf numFmtId="0" fontId="6" fillId="0" borderId="38" xfId="0" applyFont="1" applyBorder="1" applyAlignment="1">
      <alignment horizontal="left" vertical="center" wrapText="1" indent="1"/>
    </xf>
    <xf numFmtId="0" fontId="6" fillId="0" borderId="39" xfId="0" applyFont="1" applyBorder="1" applyAlignment="1">
      <alignment horizontal="left" vertical="center" wrapText="1" indent="6"/>
    </xf>
    <xf numFmtId="0" fontId="2" fillId="0" borderId="11" xfId="0" applyFont="1" applyFill="1" applyBorder="1" applyAlignment="1">
      <alignment horizontal="center" wrapText="1"/>
    </xf>
    <xf numFmtId="0" fontId="2" fillId="0" borderId="28" xfId="0" applyFont="1" applyBorder="1"/>
    <xf numFmtId="0" fontId="1" fillId="0" borderId="0" xfId="0" applyFont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 textRotation="90" wrapText="1"/>
    </xf>
    <xf numFmtId="0" fontId="4" fillId="0" borderId="0" xfId="0" applyFont="1" applyBorder="1" applyAlignment="1" applyProtection="1">
      <alignment horizontal="justify" vertical="center" wrapText="1"/>
    </xf>
    <xf numFmtId="1" fontId="2" fillId="4" borderId="11" xfId="0" applyNumberFormat="1" applyFont="1" applyFill="1" applyBorder="1" applyAlignment="1">
      <alignment horizontal="center"/>
    </xf>
    <xf numFmtId="1" fontId="2" fillId="4" borderId="18" xfId="0" applyNumberFormat="1" applyFont="1" applyFill="1" applyBorder="1" applyAlignment="1">
      <alignment horizontal="center"/>
    </xf>
    <xf numFmtId="0" fontId="1" fillId="0" borderId="0" xfId="0" applyFont="1" applyAlignment="1" applyProtection="1">
      <alignment horizontal="center" vertical="center"/>
    </xf>
    <xf numFmtId="0" fontId="0" fillId="0" borderId="32" xfId="0" applyBorder="1"/>
    <xf numFmtId="0" fontId="0" fillId="4" borderId="32" xfId="0" applyFill="1" applyBorder="1"/>
    <xf numFmtId="0" fontId="2" fillId="4" borderId="41" xfId="0" applyFont="1" applyFill="1" applyBorder="1"/>
    <xf numFmtId="164" fontId="2" fillId="2" borderId="42" xfId="0" applyNumberFormat="1" applyFont="1" applyFill="1" applyBorder="1"/>
    <xf numFmtId="0" fontId="2" fillId="4" borderId="25" xfId="0" applyFont="1" applyFill="1" applyBorder="1"/>
    <xf numFmtId="0" fontId="6" fillId="0" borderId="0" xfId="0" applyFont="1" applyBorder="1" applyAlignment="1">
      <alignment horizontal="left" vertical="center" wrapText="1" indent="1"/>
    </xf>
    <xf numFmtId="0" fontId="6" fillId="0" borderId="0" xfId="0" applyFont="1" applyBorder="1" applyAlignment="1">
      <alignment horizontal="left" vertical="center" wrapText="1" indent="6"/>
    </xf>
    <xf numFmtId="0" fontId="10" fillId="0" borderId="43" xfId="0" applyFont="1" applyBorder="1" applyAlignment="1">
      <alignment horizontal="left" vertical="center" wrapText="1" indent="1"/>
    </xf>
    <xf numFmtId="0" fontId="10" fillId="2" borderId="44" xfId="0" applyFont="1" applyFill="1" applyBorder="1" applyAlignment="1">
      <alignment horizontal="left" vertical="center" wrapText="1"/>
    </xf>
    <xf numFmtId="0" fontId="6" fillId="0" borderId="45" xfId="0" applyFont="1" applyBorder="1" applyAlignment="1">
      <alignment horizontal="left" vertical="center" wrapText="1" indent="1"/>
    </xf>
    <xf numFmtId="0" fontId="6" fillId="0" borderId="46" xfId="0" applyFont="1" applyBorder="1" applyAlignment="1">
      <alignment horizontal="left" vertical="center" wrapText="1" indent="6"/>
    </xf>
    <xf numFmtId="0" fontId="6" fillId="0" borderId="5" xfId="0" applyFont="1" applyBorder="1" applyAlignment="1">
      <alignment horizontal="left" vertical="center" wrapText="1" indent="6"/>
    </xf>
    <xf numFmtId="0" fontId="7" fillId="0" borderId="2" xfId="0" applyFont="1" applyBorder="1" applyAlignment="1" applyProtection="1">
      <alignment horizontal="justify" vertical="center" wrapText="1"/>
    </xf>
    <xf numFmtId="0" fontId="10" fillId="0" borderId="0" xfId="0" applyFont="1"/>
    <xf numFmtId="0" fontId="6" fillId="0" borderId="7" xfId="0" applyFont="1" applyBorder="1" applyAlignment="1" applyProtection="1">
      <alignment horizontal="justify" vertical="center" wrapText="1"/>
    </xf>
    <xf numFmtId="0" fontId="7" fillId="0" borderId="10" xfId="0" applyFont="1" applyBorder="1" applyAlignment="1" applyProtection="1">
      <alignment horizontal="justify" vertical="center" wrapText="1"/>
    </xf>
    <xf numFmtId="0" fontId="2" fillId="0" borderId="0" xfId="0" applyFont="1" applyAlignment="1">
      <alignment horizontal="center"/>
    </xf>
    <xf numFmtId="0" fontId="12" fillId="5" borderId="3" xfId="0" applyFont="1" applyFill="1" applyBorder="1" applyAlignment="1">
      <alignment horizontal="center"/>
    </xf>
    <xf numFmtId="0" fontId="12" fillId="5" borderId="12" xfId="0" applyFont="1" applyFill="1" applyBorder="1" applyAlignment="1">
      <alignment horizontal="center"/>
    </xf>
    <xf numFmtId="0" fontId="9" fillId="5" borderId="36" xfId="0" applyFont="1" applyFill="1" applyBorder="1" applyAlignment="1">
      <alignment horizontal="center" vertical="center" wrapText="1"/>
    </xf>
    <xf numFmtId="0" fontId="9" fillId="5" borderId="3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23" xfId="0" applyFont="1" applyBorder="1"/>
    <xf numFmtId="0" fontId="6" fillId="0" borderId="40" xfId="0" applyFont="1" applyBorder="1" applyAlignment="1" applyProtection="1">
      <alignment vertical="center"/>
    </xf>
    <xf numFmtId="0" fontId="6" fillId="0" borderId="40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10" fillId="0" borderId="0" xfId="0" applyFont="1" applyAlignment="1">
      <alignment horizontal="center" wrapText="1"/>
    </xf>
    <xf numFmtId="0" fontId="12" fillId="3" borderId="15" xfId="0" applyFont="1" applyFill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" fillId="0" borderId="0" xfId="0" applyFont="1" applyAlignment="1" applyProtection="1">
      <alignment horizontal="center" vertical="center"/>
    </xf>
    <xf numFmtId="164" fontId="2" fillId="7" borderId="11" xfId="0" applyNumberFormat="1" applyFont="1" applyFill="1" applyBorder="1"/>
    <xf numFmtId="3" fontId="2" fillId="0" borderId="18" xfId="0" applyNumberFormat="1" applyFont="1" applyBorder="1" applyAlignment="1">
      <alignment horizontal="center"/>
    </xf>
    <xf numFmtId="164" fontId="2" fillId="4" borderId="26" xfId="0" applyNumberFormat="1" applyFont="1" applyFill="1" applyBorder="1"/>
    <xf numFmtId="164" fontId="6" fillId="0" borderId="0" xfId="0" applyNumberFormat="1" applyFont="1" applyBorder="1" applyAlignment="1"/>
    <xf numFmtId="164" fontId="6" fillId="0" borderId="26" xfId="0" applyNumberFormat="1" applyFont="1" applyBorder="1" applyAlignment="1"/>
    <xf numFmtId="164" fontId="6" fillId="0" borderId="22" xfId="0" applyNumberFormat="1" applyFont="1" applyBorder="1" applyAlignment="1"/>
    <xf numFmtId="0" fontId="1" fillId="0" borderId="0" xfId="0" applyFont="1" applyBorder="1" applyAlignment="1" applyProtection="1">
      <alignment horizontal="left"/>
    </xf>
    <xf numFmtId="164" fontId="2" fillId="2" borderId="11" xfId="1" applyNumberFormat="1" applyFont="1" applyFill="1" applyBorder="1" applyAlignment="1" applyProtection="1">
      <alignment horizontal="left"/>
      <protection locked="0"/>
    </xf>
    <xf numFmtId="0" fontId="15" fillId="0" borderId="0" xfId="0" applyFont="1"/>
    <xf numFmtId="0" fontId="1" fillId="0" borderId="0" xfId="0" applyFont="1" applyBorder="1" applyAlignment="1" applyProtection="1"/>
    <xf numFmtId="164" fontId="2" fillId="2" borderId="12" xfId="1" applyNumberFormat="1" applyFont="1" applyFill="1" applyBorder="1" applyAlignment="1" applyProtection="1">
      <alignment horizontal="right"/>
      <protection locked="0"/>
    </xf>
    <xf numFmtId="0" fontId="1" fillId="0" borderId="0" xfId="0" applyFont="1" applyBorder="1" applyAlignment="1">
      <alignment horizontal="center"/>
    </xf>
    <xf numFmtId="164" fontId="1" fillId="0" borderId="5" xfId="0" applyNumberFormat="1" applyFont="1" applyFill="1" applyBorder="1" applyAlignment="1" applyProtection="1">
      <alignment horizontal="right" vertical="center" wrapText="1"/>
    </xf>
    <xf numFmtId="164" fontId="1" fillId="0" borderId="24" xfId="0" applyNumberFormat="1" applyFont="1" applyBorder="1"/>
    <xf numFmtId="0" fontId="18" fillId="3" borderId="8" xfId="0" applyFont="1" applyFill="1" applyBorder="1" applyAlignment="1">
      <alignment horizontal="center"/>
    </xf>
    <xf numFmtId="0" fontId="18" fillId="3" borderId="13" xfId="0" applyFont="1" applyFill="1" applyBorder="1" applyAlignment="1">
      <alignment horizontal="center"/>
    </xf>
    <xf numFmtId="0" fontId="18" fillId="3" borderId="14" xfId="0" applyFont="1" applyFill="1" applyBorder="1" applyAlignment="1">
      <alignment horizontal="center"/>
    </xf>
    <xf numFmtId="0" fontId="2" fillId="0" borderId="49" xfId="0" applyFont="1" applyBorder="1" applyAlignment="1">
      <alignment horizontal="left"/>
    </xf>
    <xf numFmtId="0" fontId="16" fillId="0" borderId="11" xfId="0" applyFont="1" applyFill="1" applyBorder="1" applyAlignment="1" applyProtection="1">
      <alignment horizontal="left" wrapText="1"/>
    </xf>
    <xf numFmtId="0" fontId="16" fillId="0" borderId="25" xfId="0" applyFont="1" applyFill="1" applyBorder="1" applyAlignment="1" applyProtection="1">
      <alignment horizontal="left" wrapText="1"/>
    </xf>
    <xf numFmtId="0" fontId="16" fillId="0" borderId="11" xfId="0" applyFont="1" applyFill="1" applyBorder="1" applyAlignment="1" applyProtection="1">
      <alignment horizontal="center" wrapText="1"/>
    </xf>
    <xf numFmtId="0" fontId="2" fillId="0" borderId="11" xfId="0" applyFont="1" applyBorder="1" applyAlignment="1">
      <alignment horizontal="left"/>
    </xf>
    <xf numFmtId="0" fontId="12" fillId="3" borderId="1" xfId="0" applyFont="1" applyFill="1" applyBorder="1" applyAlignment="1">
      <alignment horizontal="center" wrapText="1"/>
    </xf>
    <xf numFmtId="0" fontId="2" fillId="0" borderId="25" xfId="0" applyFont="1" applyBorder="1" applyAlignment="1" applyProtection="1">
      <alignment horizontal="left" wrapText="1"/>
    </xf>
    <xf numFmtId="164" fontId="2" fillId="2" borderId="26" xfId="1" applyNumberFormat="1" applyFont="1" applyFill="1" applyBorder="1" applyAlignment="1" applyProtection="1">
      <alignment horizontal="left"/>
      <protection locked="0"/>
    </xf>
    <xf numFmtId="0" fontId="2" fillId="0" borderId="20" xfId="0" applyFont="1" applyBorder="1" applyAlignment="1" applyProtection="1">
      <alignment horizontal="left" wrapText="1"/>
    </xf>
    <xf numFmtId="164" fontId="2" fillId="2" borderId="21" xfId="1" applyNumberFormat="1" applyFont="1" applyFill="1" applyBorder="1" applyAlignment="1" applyProtection="1">
      <alignment horizontal="left"/>
      <protection locked="0"/>
    </xf>
    <xf numFmtId="164" fontId="2" fillId="2" borderId="22" xfId="1" applyNumberFormat="1" applyFont="1" applyFill="1" applyBorder="1" applyAlignment="1" applyProtection="1">
      <alignment horizontal="left"/>
      <protection locked="0"/>
    </xf>
    <xf numFmtId="164" fontId="2" fillId="0" borderId="0" xfId="0" applyNumberFormat="1" applyFont="1" applyBorder="1"/>
    <xf numFmtId="0" fontId="2" fillId="4" borderId="11" xfId="0" applyFont="1" applyFill="1" applyBorder="1"/>
    <xf numFmtId="3" fontId="2" fillId="4" borderId="11" xfId="0" applyNumberFormat="1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left"/>
    </xf>
    <xf numFmtId="0" fontId="19" fillId="0" borderId="20" xfId="0" applyFont="1" applyBorder="1" applyAlignment="1" applyProtection="1">
      <alignment horizontal="justify" vertical="center" wrapText="1"/>
    </xf>
    <xf numFmtId="164" fontId="1" fillId="2" borderId="22" xfId="0" applyNumberFormat="1" applyFont="1" applyFill="1" applyBorder="1"/>
    <xf numFmtId="164" fontId="2" fillId="4" borderId="34" xfId="0" applyNumberFormat="1" applyFont="1" applyFill="1" applyBorder="1"/>
    <xf numFmtId="0" fontId="6" fillId="6" borderId="12" xfId="0" applyFont="1" applyFill="1" applyBorder="1" applyAlignment="1">
      <alignment horizontal="center"/>
    </xf>
    <xf numFmtId="0" fontId="2" fillId="0" borderId="0" xfId="0" applyFont="1" applyFill="1" applyBorder="1"/>
    <xf numFmtId="0" fontId="2" fillId="4" borderId="0" xfId="0" applyFont="1" applyFill="1" applyBorder="1" applyAlignment="1">
      <alignment horizontal="left"/>
    </xf>
    <xf numFmtId="10" fontId="2" fillId="4" borderId="0" xfId="2" applyNumberFormat="1" applyFont="1" applyFill="1" applyBorder="1"/>
    <xf numFmtId="0" fontId="3" fillId="0" borderId="0" xfId="0" applyFont="1" applyBorder="1" applyAlignment="1" applyProtection="1">
      <alignment horizontal="left"/>
    </xf>
    <xf numFmtId="0" fontId="2" fillId="0" borderId="0" xfId="0" applyFont="1" applyBorder="1"/>
    <xf numFmtId="164" fontId="1" fillId="0" borderId="24" xfId="0" applyNumberFormat="1" applyFont="1" applyBorder="1" applyAlignment="1">
      <alignment horizontal="right"/>
    </xf>
    <xf numFmtId="0" fontId="1" fillId="0" borderId="0" xfId="0" applyFont="1" applyAlignment="1" applyProtection="1">
      <alignment horizontal="center" vertical="center"/>
    </xf>
    <xf numFmtId="0" fontId="2" fillId="0" borderId="52" xfId="0" applyFont="1" applyBorder="1" applyAlignment="1" applyProtection="1">
      <alignment horizontal="left" wrapText="1"/>
    </xf>
    <xf numFmtId="164" fontId="2" fillId="2" borderId="55" xfId="1" applyNumberFormat="1" applyFont="1" applyFill="1" applyBorder="1" applyAlignment="1" applyProtection="1">
      <alignment horizontal="left"/>
      <protection locked="0"/>
    </xf>
    <xf numFmtId="164" fontId="2" fillId="2" borderId="53" xfId="1" applyNumberFormat="1" applyFont="1" applyFill="1" applyBorder="1" applyAlignment="1" applyProtection="1">
      <alignment horizontal="left"/>
      <protection locked="0"/>
    </xf>
    <xf numFmtId="0" fontId="17" fillId="0" borderId="0" xfId="0" applyFont="1" applyBorder="1" applyAlignment="1" applyProtection="1">
      <alignment horizontal="left" wrapText="1"/>
    </xf>
    <xf numFmtId="0" fontId="17" fillId="0" borderId="0" xfId="0" applyFont="1" applyBorder="1" applyAlignment="1" applyProtection="1">
      <alignment horizontal="center"/>
    </xf>
    <xf numFmtId="164" fontId="2" fillId="4" borderId="0" xfId="1" applyNumberFormat="1" applyFont="1" applyFill="1" applyBorder="1" applyAlignment="1" applyProtection="1">
      <alignment horizontal="right"/>
      <protection locked="0"/>
    </xf>
    <xf numFmtId="0" fontId="16" fillId="0" borderId="11" xfId="0" applyFont="1" applyBorder="1"/>
    <xf numFmtId="0" fontId="16" fillId="0" borderId="11" xfId="0" applyFont="1" applyBorder="1" applyAlignment="1" applyProtection="1">
      <alignment horizontal="left" wrapText="1"/>
    </xf>
    <xf numFmtId="10" fontId="2" fillId="2" borderId="11" xfId="0" applyNumberFormat="1" applyFont="1" applyFill="1" applyBorder="1"/>
    <xf numFmtId="0" fontId="16" fillId="0" borderId="12" xfId="0" applyFont="1" applyBorder="1" applyAlignment="1" applyProtection="1">
      <alignment horizontal="left" wrapText="1"/>
    </xf>
    <xf numFmtId="0" fontId="2" fillId="4" borderId="32" xfId="0" applyFont="1" applyFill="1" applyBorder="1" applyAlignment="1">
      <alignment horizontal="left" vertical="center" wrapText="1"/>
    </xf>
    <xf numFmtId="0" fontId="21" fillId="4" borderId="0" xfId="0" applyFont="1" applyFill="1" applyBorder="1"/>
    <xf numFmtId="0" fontId="0" fillId="0" borderId="0" xfId="0" applyBorder="1"/>
    <xf numFmtId="0" fontId="3" fillId="4" borderId="29" xfId="0" applyFont="1" applyFill="1" applyBorder="1" applyAlignment="1"/>
    <xf numFmtId="0" fontId="3" fillId="4" borderId="30" xfId="0" applyFont="1" applyFill="1" applyBorder="1" applyAlignment="1"/>
    <xf numFmtId="0" fontId="2" fillId="4" borderId="31" xfId="0" applyFont="1" applyFill="1" applyBorder="1"/>
    <xf numFmtId="0" fontId="10" fillId="4" borderId="10" xfId="0" applyFont="1" applyFill="1" applyBorder="1" applyAlignment="1">
      <alignment horizontal="left" vertical="center" wrapText="1"/>
    </xf>
    <xf numFmtId="0" fontId="10" fillId="4" borderId="19" xfId="0" applyFont="1" applyFill="1" applyBorder="1" applyAlignment="1">
      <alignment horizontal="left" vertical="center" wrapText="1"/>
    </xf>
    <xf numFmtId="0" fontId="21" fillId="4" borderId="24" xfId="0" applyFont="1" applyFill="1" applyBorder="1"/>
    <xf numFmtId="0" fontId="0" fillId="0" borderId="31" xfId="0" applyBorder="1"/>
    <xf numFmtId="0" fontId="0" fillId="0" borderId="33" xfId="0" applyBorder="1"/>
    <xf numFmtId="0" fontId="0" fillId="0" borderId="33" xfId="0" applyBorder="1" applyAlignment="1"/>
    <xf numFmtId="0" fontId="0" fillId="0" borderId="24" xfId="0" applyBorder="1"/>
    <xf numFmtId="0" fontId="2" fillId="2" borderId="51" xfId="0" applyFont="1" applyFill="1" applyBorder="1"/>
    <xf numFmtId="164" fontId="1" fillId="4" borderId="22" xfId="0" applyNumberFormat="1" applyFont="1" applyFill="1" applyBorder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9" fillId="0" borderId="8" xfId="0" applyFont="1" applyBorder="1" applyAlignment="1" applyProtection="1">
      <alignment horizontal="justify" vertical="center" wrapText="1"/>
    </xf>
    <xf numFmtId="0" fontId="18" fillId="10" borderId="14" xfId="0" applyFont="1" applyFill="1" applyBorder="1" applyAlignment="1" applyProtection="1">
      <alignment horizontal="center" vertical="center" wrapText="1"/>
    </xf>
    <xf numFmtId="0" fontId="18" fillId="10" borderId="8" xfId="0" applyFont="1" applyFill="1" applyBorder="1" applyAlignment="1" applyProtection="1">
      <alignment horizontal="justify" vertical="center" wrapText="1"/>
    </xf>
    <xf numFmtId="0" fontId="18" fillId="10" borderId="3" xfId="0" applyFont="1" applyFill="1" applyBorder="1" applyAlignment="1" applyProtection="1">
      <alignment horizontal="justify" vertical="center" wrapText="1"/>
    </xf>
    <xf numFmtId="0" fontId="18" fillId="10" borderId="12" xfId="0" applyFont="1" applyFill="1" applyBorder="1" applyAlignment="1" applyProtection="1">
      <alignment horizontal="center" vertical="center" wrapText="1"/>
    </xf>
    <xf numFmtId="164" fontId="1" fillId="2" borderId="14" xfId="0" applyNumberFormat="1" applyFont="1" applyFill="1" applyBorder="1"/>
    <xf numFmtId="0" fontId="12" fillId="3" borderId="16" xfId="0" applyFont="1" applyFill="1" applyBorder="1" applyAlignment="1">
      <alignment horizontal="center" vertical="top" wrapText="1"/>
    </xf>
    <xf numFmtId="0" fontId="12" fillId="3" borderId="54" xfId="0" applyFont="1" applyFill="1" applyBorder="1" applyAlignment="1">
      <alignment horizontal="center" vertical="top" wrapText="1"/>
    </xf>
    <xf numFmtId="0" fontId="12" fillId="3" borderId="15" xfId="0" applyFont="1" applyFill="1" applyBorder="1" applyAlignment="1">
      <alignment horizontal="center" vertical="top" wrapText="1"/>
    </xf>
    <xf numFmtId="0" fontId="12" fillId="3" borderId="17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18" fillId="10" borderId="56" xfId="0" applyFont="1" applyFill="1" applyBorder="1" applyAlignment="1" applyProtection="1">
      <alignment horizontal="center" vertical="center" wrapText="1"/>
    </xf>
    <xf numFmtId="164" fontId="1" fillId="4" borderId="48" xfId="0" applyNumberFormat="1" applyFont="1" applyFill="1" applyBorder="1"/>
    <xf numFmtId="0" fontId="1" fillId="9" borderId="14" xfId="0" applyFont="1" applyFill="1" applyBorder="1" applyAlignment="1" applyProtection="1">
      <alignment horizontal="center" vertical="center" wrapText="1"/>
    </xf>
    <xf numFmtId="0" fontId="1" fillId="0" borderId="12" xfId="0" applyFont="1" applyBorder="1" applyAlignment="1">
      <alignment wrapText="1"/>
    </xf>
    <xf numFmtId="0" fontId="1" fillId="0" borderId="0" xfId="0" applyFont="1" applyAlignment="1" applyProtection="1">
      <alignment horizontal="center" vertical="center"/>
    </xf>
    <xf numFmtId="1" fontId="2" fillId="2" borderId="11" xfId="0" applyNumberFormat="1" applyFont="1" applyFill="1" applyBorder="1" applyAlignment="1">
      <alignment horizontal="center"/>
    </xf>
    <xf numFmtId="164" fontId="2" fillId="4" borderId="11" xfId="0" applyNumberFormat="1" applyFont="1" applyFill="1" applyBorder="1" applyAlignment="1">
      <alignment horizontal="right"/>
    </xf>
    <xf numFmtId="164" fontId="2" fillId="7" borderId="11" xfId="0" applyNumberFormat="1" applyFont="1" applyFill="1" applyBorder="1" applyAlignment="1"/>
    <xf numFmtId="164" fontId="2" fillId="7" borderId="18" xfId="0" applyNumberFormat="1" applyFont="1" applyFill="1" applyBorder="1" applyAlignment="1"/>
    <xf numFmtId="164" fontId="2" fillId="4" borderId="11" xfId="0" applyNumberFormat="1" applyFont="1" applyFill="1" applyBorder="1" applyAlignment="1"/>
    <xf numFmtId="0" fontId="6" fillId="6" borderId="3" xfId="0" applyFont="1" applyFill="1" applyBorder="1" applyAlignment="1"/>
    <xf numFmtId="0" fontId="6" fillId="6" borderId="5" xfId="0" applyFont="1" applyFill="1" applyBorder="1" applyAlignment="1"/>
    <xf numFmtId="0" fontId="3" fillId="0" borderId="0" xfId="0" applyFont="1" applyBorder="1" applyAlignment="1" applyProtection="1">
      <alignment horizontal="center" vertical="center"/>
    </xf>
    <xf numFmtId="0" fontId="5" fillId="0" borderId="0" xfId="0" applyFont="1" applyBorder="1"/>
    <xf numFmtId="164" fontId="1" fillId="4" borderId="56" xfId="0" applyNumberFormat="1" applyFont="1" applyFill="1" applyBorder="1"/>
    <xf numFmtId="0" fontId="1" fillId="9" borderId="1" xfId="0" applyFont="1" applyFill="1" applyBorder="1" applyAlignment="1" applyProtection="1">
      <alignment horizontal="center" vertical="center" wrapText="1"/>
    </xf>
    <xf numFmtId="165" fontId="2" fillId="2" borderId="12" xfId="2" applyNumberFormat="1" applyFont="1" applyFill="1" applyBorder="1" applyAlignment="1" applyProtection="1">
      <alignment horizontal="right"/>
      <protection locked="0"/>
    </xf>
    <xf numFmtId="10" fontId="2" fillId="2" borderId="12" xfId="2" applyNumberFormat="1" applyFont="1" applyFill="1" applyBorder="1" applyAlignment="1" applyProtection="1">
      <alignment horizontal="right"/>
      <protection locked="0"/>
    </xf>
    <xf numFmtId="165" fontId="2" fillId="2" borderId="50" xfId="2" applyNumberFormat="1" applyFont="1" applyFill="1" applyBorder="1"/>
    <xf numFmtId="9" fontId="2" fillId="2" borderId="50" xfId="2" applyNumberFormat="1" applyFont="1" applyFill="1" applyBorder="1"/>
    <xf numFmtId="0" fontId="2" fillId="2" borderId="50" xfId="2" applyNumberFormat="1" applyFont="1" applyFill="1" applyBorder="1"/>
    <xf numFmtId="0" fontId="3" fillId="0" borderId="23" xfId="0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0" fontId="5" fillId="0" borderId="23" xfId="0" applyFont="1" applyBorder="1"/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29" xfId="0" applyFont="1" applyBorder="1" applyAlignment="1">
      <alignment horizontal="left"/>
    </xf>
    <xf numFmtId="0" fontId="6" fillId="0" borderId="30" xfId="0" applyFont="1" applyBorder="1" applyAlignment="1">
      <alignment horizontal="left"/>
    </xf>
    <xf numFmtId="0" fontId="6" fillId="0" borderId="31" xfId="0" applyFont="1" applyBorder="1" applyAlignment="1">
      <alignment horizontal="left"/>
    </xf>
    <xf numFmtId="0" fontId="10" fillId="4" borderId="32" xfId="0" applyFont="1" applyFill="1" applyBorder="1" applyAlignment="1">
      <alignment horizontal="left"/>
    </xf>
    <xf numFmtId="0" fontId="10" fillId="4" borderId="0" xfId="0" applyFont="1" applyFill="1" applyBorder="1" applyAlignment="1">
      <alignment horizontal="left"/>
    </xf>
    <xf numFmtId="0" fontId="10" fillId="4" borderId="33" xfId="0" applyFont="1" applyFill="1" applyBorder="1" applyAlignment="1">
      <alignment horizontal="left"/>
    </xf>
    <xf numFmtId="0" fontId="10" fillId="4" borderId="32" xfId="0" applyFont="1" applyFill="1" applyBorder="1" applyAlignment="1">
      <alignment wrapText="1"/>
    </xf>
    <xf numFmtId="0" fontId="10" fillId="4" borderId="0" xfId="0" applyFont="1" applyFill="1" applyBorder="1" applyAlignment="1">
      <alignment wrapText="1"/>
    </xf>
    <xf numFmtId="0" fontId="10" fillId="4" borderId="33" xfId="0" applyFont="1" applyFill="1" applyBorder="1" applyAlignment="1">
      <alignment wrapText="1"/>
    </xf>
    <xf numFmtId="0" fontId="20" fillId="0" borderId="3" xfId="0" applyFont="1" applyBorder="1" applyAlignment="1">
      <alignment vertical="center" wrapText="1"/>
    </xf>
    <xf numFmtId="0" fontId="20" fillId="0" borderId="4" xfId="0" applyFont="1" applyBorder="1" applyAlignment="1">
      <alignment vertical="center" wrapText="1"/>
    </xf>
    <xf numFmtId="0" fontId="20" fillId="0" borderId="5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10" fillId="4" borderId="32" xfId="0" applyFont="1" applyFill="1" applyBorder="1" applyAlignment="1"/>
    <xf numFmtId="0" fontId="10" fillId="4" borderId="0" xfId="0" applyFont="1" applyFill="1" applyBorder="1" applyAlignment="1"/>
    <xf numFmtId="0" fontId="10" fillId="4" borderId="33" xfId="0" applyFont="1" applyFill="1" applyBorder="1" applyAlignment="1"/>
    <xf numFmtId="0" fontId="10" fillId="4" borderId="6" xfId="0" applyFont="1" applyFill="1" applyBorder="1" applyAlignment="1">
      <alignment horizontal="left"/>
    </xf>
    <xf numFmtId="0" fontId="10" fillId="4" borderId="32" xfId="0" applyFont="1" applyFill="1" applyBorder="1" applyAlignment="1">
      <alignment horizontal="left" wrapText="1"/>
    </xf>
    <xf numFmtId="0" fontId="10" fillId="4" borderId="0" xfId="0" applyFont="1" applyFill="1" applyBorder="1" applyAlignment="1">
      <alignment horizontal="left" wrapText="1"/>
    </xf>
    <xf numFmtId="0" fontId="10" fillId="4" borderId="33" xfId="0" applyFont="1" applyFill="1" applyBorder="1" applyAlignment="1">
      <alignment horizontal="left" wrapText="1"/>
    </xf>
    <xf numFmtId="0" fontId="7" fillId="2" borderId="3" xfId="0" applyFont="1" applyFill="1" applyBorder="1" applyAlignment="1" applyProtection="1">
      <alignment horizontal="center" wrapText="1"/>
      <protection locked="0"/>
    </xf>
    <xf numFmtId="0" fontId="7" fillId="2" borderId="4" xfId="0" applyFont="1" applyFill="1" applyBorder="1" applyAlignment="1" applyProtection="1">
      <alignment horizontal="center" wrapText="1"/>
      <protection locked="0"/>
    </xf>
    <xf numFmtId="0" fontId="7" fillId="2" borderId="5" xfId="0" applyFont="1" applyFill="1" applyBorder="1" applyAlignment="1" applyProtection="1">
      <alignment horizontal="center" wrapText="1"/>
      <protection locked="0"/>
    </xf>
    <xf numFmtId="0" fontId="22" fillId="4" borderId="32" xfId="0" applyFont="1" applyFill="1" applyBorder="1" applyAlignment="1">
      <alignment horizontal="left" wrapText="1"/>
    </xf>
    <xf numFmtId="0" fontId="22" fillId="4" borderId="0" xfId="0" applyFont="1" applyFill="1" applyBorder="1" applyAlignment="1">
      <alignment horizontal="left" wrapText="1"/>
    </xf>
    <xf numFmtId="0" fontId="22" fillId="4" borderId="33" xfId="0" applyFont="1" applyFill="1" applyBorder="1" applyAlignment="1">
      <alignment horizontal="left" wrapText="1"/>
    </xf>
    <xf numFmtId="0" fontId="13" fillId="4" borderId="0" xfId="0" applyFont="1" applyFill="1" applyBorder="1" applyAlignment="1">
      <alignment horizontal="left"/>
    </xf>
    <xf numFmtId="0" fontId="13" fillId="0" borderId="0" xfId="0" applyFont="1" applyAlignment="1">
      <alignment horizontal="left"/>
    </xf>
    <xf numFmtId="0" fontId="7" fillId="0" borderId="1" xfId="0" applyFont="1" applyBorder="1" applyAlignment="1" applyProtection="1">
      <alignment horizontal="center" vertical="center" textRotation="90" wrapText="1"/>
    </xf>
    <xf numFmtId="0" fontId="7" fillId="0" borderId="6" xfId="0" applyFont="1" applyBorder="1" applyAlignment="1" applyProtection="1">
      <alignment horizontal="center" vertical="center" textRotation="90" wrapText="1"/>
    </xf>
    <xf numFmtId="0" fontId="7" fillId="0" borderId="9" xfId="0" applyFont="1" applyBorder="1" applyAlignment="1" applyProtection="1">
      <alignment horizontal="center" vertical="center" textRotation="90" wrapText="1"/>
    </xf>
    <xf numFmtId="0" fontId="7" fillId="0" borderId="3" xfId="0" applyFont="1" applyBorder="1" applyAlignment="1" applyProtection="1">
      <alignment wrapText="1"/>
    </xf>
    <xf numFmtId="0" fontId="7" fillId="0" borderId="4" xfId="0" applyFont="1" applyBorder="1" applyAlignment="1" applyProtection="1">
      <alignment wrapText="1"/>
    </xf>
    <xf numFmtId="0" fontId="7" fillId="0" borderId="5" xfId="0" applyFont="1" applyBorder="1" applyAlignment="1" applyProtection="1">
      <alignment wrapText="1"/>
    </xf>
    <xf numFmtId="0" fontId="7" fillId="2" borderId="3" xfId="0" applyFont="1" applyFill="1" applyBorder="1" applyAlignment="1" applyProtection="1">
      <alignment horizontal="left" wrapText="1"/>
      <protection locked="0"/>
    </xf>
    <xf numFmtId="0" fontId="7" fillId="2" borderId="4" xfId="0" applyFont="1" applyFill="1" applyBorder="1" applyAlignment="1" applyProtection="1">
      <alignment horizontal="left" wrapText="1"/>
      <protection locked="0"/>
    </xf>
    <xf numFmtId="0" fontId="7" fillId="2" borderId="5" xfId="0" applyFont="1" applyFill="1" applyBorder="1" applyAlignment="1" applyProtection="1">
      <alignment horizontal="left" wrapText="1"/>
      <protection locked="0"/>
    </xf>
    <xf numFmtId="0" fontId="3" fillId="0" borderId="0" xfId="0" applyFont="1" applyAlignment="1">
      <alignment horizontal="center"/>
    </xf>
    <xf numFmtId="0" fontId="13" fillId="4" borderId="35" xfId="0" applyFont="1" applyFill="1" applyBorder="1" applyAlignment="1">
      <alignment horizontal="left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textRotation="90" wrapText="1"/>
    </xf>
    <xf numFmtId="0" fontId="4" fillId="0" borderId="6" xfId="0" applyFont="1" applyBorder="1" applyAlignment="1" applyProtection="1">
      <alignment horizontal="center" vertical="center" textRotation="90" wrapText="1"/>
    </xf>
    <xf numFmtId="0" fontId="4" fillId="0" borderId="9" xfId="0" applyFont="1" applyBorder="1" applyAlignment="1" applyProtection="1">
      <alignment horizontal="center" vertical="center" textRotation="90" wrapText="1"/>
    </xf>
    <xf numFmtId="0" fontId="20" fillId="0" borderId="3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4" fillId="0" borderId="3" xfId="0" applyFont="1" applyBorder="1" applyAlignment="1" applyProtection="1">
      <alignment horizontal="left" wrapText="1"/>
    </xf>
    <xf numFmtId="0" fontId="4" fillId="0" borderId="4" xfId="0" applyFont="1" applyBorder="1" applyAlignment="1" applyProtection="1">
      <alignment horizontal="left" wrapText="1"/>
    </xf>
    <xf numFmtId="0" fontId="4" fillId="0" borderId="5" xfId="0" applyFont="1" applyBorder="1" applyAlignment="1" applyProtection="1">
      <alignment horizontal="left" wrapText="1"/>
    </xf>
    <xf numFmtId="0" fontId="4" fillId="2" borderId="3" xfId="0" applyFont="1" applyFill="1" applyBorder="1" applyAlignment="1" applyProtection="1">
      <alignment horizontal="center" wrapText="1"/>
      <protection locked="0"/>
    </xf>
    <xf numFmtId="0" fontId="4" fillId="2" borderId="4" xfId="0" applyFont="1" applyFill="1" applyBorder="1" applyAlignment="1" applyProtection="1">
      <alignment horizontal="center" wrapText="1"/>
      <protection locked="0"/>
    </xf>
    <xf numFmtId="0" fontId="4" fillId="2" borderId="5" xfId="0" applyFont="1" applyFill="1" applyBorder="1" applyAlignment="1" applyProtection="1">
      <alignment horizontal="center" wrapText="1"/>
      <protection locked="0"/>
    </xf>
    <xf numFmtId="0" fontId="1" fillId="0" borderId="49" xfId="0" applyFont="1" applyFill="1" applyBorder="1" applyAlignment="1" applyProtection="1">
      <alignment horizontal="left" vertical="center" wrapText="1"/>
    </xf>
    <xf numFmtId="0" fontId="1" fillId="0" borderId="50" xfId="0" applyFont="1" applyFill="1" applyBorder="1" applyAlignment="1" applyProtection="1">
      <alignment horizontal="left" vertical="center" wrapText="1"/>
    </xf>
    <xf numFmtId="0" fontId="1" fillId="0" borderId="51" xfId="0" applyFont="1" applyFill="1" applyBorder="1" applyAlignment="1" applyProtection="1">
      <alignment horizontal="left" vertical="center" wrapText="1"/>
    </xf>
    <xf numFmtId="0" fontId="14" fillId="8" borderId="13" xfId="0" applyFont="1" applyFill="1" applyBorder="1" applyAlignment="1" applyProtection="1">
      <alignment horizontal="center"/>
    </xf>
    <xf numFmtId="0" fontId="14" fillId="8" borderId="14" xfId="0" applyFont="1" applyFill="1" applyBorder="1" applyAlignment="1" applyProtection="1">
      <alignment horizontal="center"/>
    </xf>
    <xf numFmtId="0" fontId="1" fillId="8" borderId="3" xfId="0" applyFont="1" applyFill="1" applyBorder="1" applyAlignment="1" applyProtection="1">
      <alignment horizontal="center" wrapText="1"/>
    </xf>
    <xf numFmtId="0" fontId="1" fillId="8" borderId="5" xfId="0" applyFont="1" applyFill="1" applyBorder="1" applyAlignment="1" applyProtection="1">
      <alignment horizontal="center" wrapText="1"/>
    </xf>
    <xf numFmtId="0" fontId="4" fillId="0" borderId="3" xfId="0" applyFont="1" applyBorder="1" applyAlignment="1" applyProtection="1">
      <alignment wrapText="1"/>
    </xf>
    <xf numFmtId="0" fontId="4" fillId="0" borderId="4" xfId="0" applyFont="1" applyBorder="1" applyAlignment="1" applyProtection="1">
      <alignment wrapText="1"/>
    </xf>
    <xf numFmtId="0" fontId="4" fillId="0" borderId="5" xfId="0" applyFont="1" applyBorder="1" applyAlignment="1" applyProtection="1">
      <alignment wrapText="1"/>
    </xf>
    <xf numFmtId="0" fontId="4" fillId="2" borderId="3" xfId="0" applyFont="1" applyFill="1" applyBorder="1" applyAlignment="1" applyProtection="1">
      <alignment horizontal="left" wrapText="1"/>
      <protection locked="0"/>
    </xf>
    <xf numFmtId="0" fontId="4" fillId="2" borderId="4" xfId="0" applyFont="1" applyFill="1" applyBorder="1" applyAlignment="1" applyProtection="1">
      <alignment horizontal="left" wrapText="1"/>
      <protection locked="0"/>
    </xf>
    <xf numFmtId="0" fontId="4" fillId="2" borderId="5" xfId="0" applyFont="1" applyFill="1" applyBorder="1" applyAlignment="1" applyProtection="1">
      <alignment horizontal="left" wrapText="1"/>
      <protection locked="0"/>
    </xf>
    <xf numFmtId="0" fontId="6" fillId="6" borderId="3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  <xf numFmtId="0" fontId="6" fillId="6" borderId="5" xfId="0" applyFont="1" applyFill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6" fillId="0" borderId="25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47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48" xfId="0" applyFont="1" applyBorder="1" applyAlignment="1">
      <alignment horizontal="center"/>
    </xf>
    <xf numFmtId="0" fontId="14" fillId="8" borderId="8" xfId="0" applyFont="1" applyFill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 vertical="center" textRotation="90" wrapText="1"/>
    </xf>
    <xf numFmtId="0" fontId="1" fillId="0" borderId="6" xfId="0" applyFont="1" applyBorder="1" applyAlignment="1" applyProtection="1">
      <alignment horizontal="center" vertical="center" textRotation="90" wrapText="1"/>
    </xf>
    <xf numFmtId="0" fontId="1" fillId="0" borderId="9" xfId="0" applyFont="1" applyBorder="1" applyAlignment="1" applyProtection="1">
      <alignment horizontal="center" vertical="center" textRotation="90" wrapText="1"/>
    </xf>
    <xf numFmtId="0" fontId="1" fillId="0" borderId="3" xfId="0" applyFont="1" applyFill="1" applyBorder="1" applyAlignment="1" applyProtection="1">
      <alignment horizontal="justify" vertical="center" wrapText="1"/>
    </xf>
    <xf numFmtId="0" fontId="1" fillId="0" borderId="4" xfId="0" applyFont="1" applyFill="1" applyBorder="1" applyAlignment="1" applyProtection="1">
      <alignment horizontal="justify" vertical="center" wrapText="1"/>
    </xf>
    <xf numFmtId="0" fontId="1" fillId="0" borderId="5" xfId="0" applyFont="1" applyFill="1" applyBorder="1" applyAlignment="1" applyProtection="1">
      <alignment horizontal="justify" vertical="center" wrapText="1"/>
    </xf>
    <xf numFmtId="0" fontId="1" fillId="0" borderId="8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showGridLines="0" tabSelected="1" zoomScaleNormal="100" workbookViewId="0">
      <selection activeCell="G37" sqref="G37"/>
    </sheetView>
  </sheetViews>
  <sheetFormatPr defaultRowHeight="15" x14ac:dyDescent="0.25"/>
  <cols>
    <col min="3" max="3" width="14.85546875" customWidth="1"/>
    <col min="4" max="4" width="31.5703125" customWidth="1"/>
    <col min="5" max="5" width="26" bestFit="1" customWidth="1"/>
    <col min="8" max="8" width="60.7109375" customWidth="1"/>
  </cols>
  <sheetData>
    <row r="1" spans="1:10" x14ac:dyDescent="0.25">
      <c r="A1" s="13"/>
      <c r="B1" s="14"/>
      <c r="C1" s="14"/>
      <c r="D1" s="14"/>
      <c r="E1" s="14"/>
      <c r="F1" s="14"/>
      <c r="G1" s="14"/>
      <c r="H1" s="14"/>
      <c r="I1" s="14"/>
      <c r="J1" s="143"/>
    </row>
    <row r="2" spans="1:10" ht="17.25" thickBot="1" x14ac:dyDescent="0.35">
      <c r="A2" s="23"/>
      <c r="B2" s="17"/>
      <c r="C2" s="17"/>
      <c r="D2" s="17"/>
      <c r="E2" s="17"/>
      <c r="F2" s="17"/>
      <c r="G2" s="17"/>
      <c r="H2" s="17"/>
      <c r="I2" s="17"/>
      <c r="J2" s="144"/>
    </row>
    <row r="3" spans="1:10" ht="17.25" thickBot="1" x14ac:dyDescent="0.35">
      <c r="A3" s="23"/>
      <c r="B3" s="186" t="s">
        <v>20</v>
      </c>
      <c r="C3" s="187"/>
      <c r="D3" s="188"/>
      <c r="E3" s="201" t="s">
        <v>356</v>
      </c>
      <c r="F3" s="202"/>
      <c r="G3" s="202"/>
      <c r="H3" s="202"/>
      <c r="I3" s="203"/>
      <c r="J3" s="144"/>
    </row>
    <row r="4" spans="1:10" ht="31.5" customHeight="1" thickBot="1" x14ac:dyDescent="0.35">
      <c r="A4" s="23"/>
      <c r="B4" s="186" t="s">
        <v>21</v>
      </c>
      <c r="C4" s="187"/>
      <c r="D4" s="188"/>
      <c r="E4" s="198" t="s">
        <v>355</v>
      </c>
      <c r="F4" s="199"/>
      <c r="G4" s="199"/>
      <c r="H4" s="199"/>
      <c r="I4" s="200"/>
      <c r="J4" s="144"/>
    </row>
    <row r="5" spans="1:10" ht="21" customHeight="1" thickBot="1" x14ac:dyDescent="0.35">
      <c r="A5" s="23"/>
      <c r="B5" s="189" t="s">
        <v>22</v>
      </c>
      <c r="C5" s="190"/>
      <c r="D5" s="191"/>
      <c r="E5" s="211"/>
      <c r="F5" s="212"/>
      <c r="G5" s="212"/>
      <c r="H5" s="212"/>
      <c r="I5" s="213"/>
      <c r="J5" s="144"/>
    </row>
    <row r="6" spans="1:10" ht="16.5" x14ac:dyDescent="0.3">
      <c r="A6" s="23"/>
      <c r="B6" s="137" t="s">
        <v>23</v>
      </c>
      <c r="C6" s="138"/>
      <c r="D6" s="138"/>
      <c r="E6" s="138"/>
      <c r="F6" s="138"/>
      <c r="G6" s="138"/>
      <c r="H6" s="138"/>
      <c r="I6" s="139"/>
      <c r="J6" s="144"/>
    </row>
    <row r="7" spans="1:10" ht="36.75" customHeight="1" x14ac:dyDescent="0.3">
      <c r="A7" s="23"/>
      <c r="B7" s="192" t="s">
        <v>352</v>
      </c>
      <c r="C7" s="193"/>
      <c r="D7" s="193"/>
      <c r="E7" s="193"/>
      <c r="F7" s="193"/>
      <c r="G7" s="193"/>
      <c r="H7" s="193"/>
      <c r="I7" s="194"/>
      <c r="J7" s="144"/>
    </row>
    <row r="8" spans="1:10" ht="16.5" x14ac:dyDescent="0.3">
      <c r="A8" s="23"/>
      <c r="B8" s="195" t="s">
        <v>347</v>
      </c>
      <c r="C8" s="196"/>
      <c r="D8" s="196"/>
      <c r="E8" s="196"/>
      <c r="F8" s="196"/>
      <c r="G8" s="196"/>
      <c r="H8" s="196"/>
      <c r="I8" s="197"/>
      <c r="J8" s="144"/>
    </row>
    <row r="9" spans="1:10" ht="16.5" x14ac:dyDescent="0.3">
      <c r="A9" s="23"/>
      <c r="B9" s="192" t="s">
        <v>319</v>
      </c>
      <c r="C9" s="193"/>
      <c r="D9" s="193"/>
      <c r="E9" s="193"/>
      <c r="F9" s="193"/>
      <c r="G9" s="193"/>
      <c r="H9" s="193"/>
      <c r="I9" s="194"/>
      <c r="J9" s="144"/>
    </row>
    <row r="10" spans="1:10" ht="34.5" customHeight="1" x14ac:dyDescent="0.3">
      <c r="A10" s="23"/>
      <c r="B10" s="195" t="s">
        <v>348</v>
      </c>
      <c r="C10" s="196"/>
      <c r="D10" s="196"/>
      <c r="E10" s="196"/>
      <c r="F10" s="196"/>
      <c r="G10" s="196"/>
      <c r="H10" s="196"/>
      <c r="I10" s="197"/>
      <c r="J10" s="144"/>
    </row>
    <row r="11" spans="1:10" s="25" customFormat="1" ht="16.5" customHeight="1" x14ac:dyDescent="0.3">
      <c r="A11" s="24"/>
      <c r="B11" s="192" t="s">
        <v>349</v>
      </c>
      <c r="C11" s="193"/>
      <c r="D11" s="193"/>
      <c r="E11" s="193"/>
      <c r="F11" s="193"/>
      <c r="G11" s="193"/>
      <c r="H11" s="193"/>
      <c r="I11" s="194"/>
      <c r="J11" s="145"/>
    </row>
    <row r="12" spans="1:10" ht="16.5" x14ac:dyDescent="0.3">
      <c r="A12" s="23"/>
      <c r="B12" s="208" t="s">
        <v>367</v>
      </c>
      <c r="C12" s="209"/>
      <c r="D12" s="209"/>
      <c r="E12" s="209"/>
      <c r="F12" s="209"/>
      <c r="G12" s="209"/>
      <c r="H12" s="209"/>
      <c r="I12" s="210"/>
      <c r="J12" s="144"/>
    </row>
    <row r="13" spans="1:10" ht="30" customHeight="1" x14ac:dyDescent="0.3">
      <c r="A13" s="23"/>
      <c r="B13" s="214" t="s">
        <v>353</v>
      </c>
      <c r="C13" s="215"/>
      <c r="D13" s="215"/>
      <c r="E13" s="215"/>
      <c r="F13" s="215"/>
      <c r="G13" s="215"/>
      <c r="H13" s="215"/>
      <c r="I13" s="216"/>
      <c r="J13" s="144"/>
    </row>
    <row r="14" spans="1:10" ht="33" customHeight="1" x14ac:dyDescent="0.3">
      <c r="A14" s="23"/>
      <c r="B14" s="195" t="s">
        <v>380</v>
      </c>
      <c r="C14" s="196"/>
      <c r="D14" s="196"/>
      <c r="E14" s="196"/>
      <c r="F14" s="196"/>
      <c r="G14" s="196"/>
      <c r="H14" s="196"/>
      <c r="I14" s="197"/>
      <c r="J14" s="144"/>
    </row>
    <row r="15" spans="1:10" ht="16.5" x14ac:dyDescent="0.3">
      <c r="A15" s="23"/>
      <c r="B15" s="192" t="s">
        <v>373</v>
      </c>
      <c r="C15" s="193"/>
      <c r="D15" s="193"/>
      <c r="E15" s="193"/>
      <c r="F15" s="193"/>
      <c r="G15" s="193"/>
      <c r="H15" s="193"/>
      <c r="I15" s="194"/>
      <c r="J15" s="144"/>
    </row>
    <row r="16" spans="1:10" ht="15.75" x14ac:dyDescent="0.25">
      <c r="A16" s="48"/>
      <c r="B16" s="204" t="s">
        <v>379</v>
      </c>
      <c r="C16" s="205"/>
      <c r="D16" s="205"/>
      <c r="E16" s="205"/>
      <c r="F16" s="205"/>
      <c r="G16" s="205"/>
      <c r="H16" s="205"/>
      <c r="I16" s="206"/>
      <c r="J16" s="144"/>
    </row>
    <row r="17" spans="1:10" ht="15.75" x14ac:dyDescent="0.25">
      <c r="A17" s="49"/>
      <c r="B17" s="207" t="s">
        <v>350</v>
      </c>
      <c r="C17" s="194"/>
      <c r="D17" s="194"/>
      <c r="E17" s="194"/>
      <c r="F17" s="194"/>
      <c r="G17" s="194"/>
      <c r="H17" s="194"/>
      <c r="I17" s="194"/>
      <c r="J17" s="144"/>
    </row>
    <row r="18" spans="1:10" ht="33" customHeight="1" x14ac:dyDescent="0.25">
      <c r="A18" s="49"/>
      <c r="B18" s="208" t="s">
        <v>366</v>
      </c>
      <c r="C18" s="209"/>
      <c r="D18" s="209"/>
      <c r="E18" s="209"/>
      <c r="F18" s="209"/>
      <c r="G18" s="209"/>
      <c r="H18" s="209"/>
      <c r="I18" s="210"/>
      <c r="J18" s="144"/>
    </row>
    <row r="19" spans="1:10" ht="17.25" thickBot="1" x14ac:dyDescent="0.3">
      <c r="A19" s="134"/>
      <c r="B19" s="140"/>
      <c r="C19" s="141"/>
      <c r="D19" s="141"/>
      <c r="E19" s="141"/>
      <c r="F19" s="141"/>
      <c r="G19" s="141"/>
      <c r="H19" s="141"/>
      <c r="I19" s="142"/>
      <c r="J19" s="144"/>
    </row>
    <row r="20" spans="1:10" ht="15.75" x14ac:dyDescent="0.25">
      <c r="A20" s="49"/>
      <c r="B20" s="135"/>
      <c r="C20" s="135"/>
      <c r="D20" s="135"/>
      <c r="E20" s="135"/>
      <c r="F20" s="135"/>
      <c r="G20" s="135"/>
      <c r="H20" s="135"/>
      <c r="I20" s="135"/>
      <c r="J20" s="144"/>
    </row>
    <row r="21" spans="1:10" ht="15.75" thickBot="1" x14ac:dyDescent="0.3">
      <c r="A21" s="15"/>
      <c r="B21" s="16"/>
      <c r="C21" s="16"/>
      <c r="D21" s="16"/>
      <c r="E21" s="16"/>
      <c r="F21" s="16"/>
      <c r="G21" s="16"/>
      <c r="H21" s="16"/>
      <c r="I21" s="16"/>
      <c r="J21" s="146"/>
    </row>
    <row r="22" spans="1:10" x14ac:dyDescent="0.25">
      <c r="A22" s="136"/>
      <c r="B22" s="136"/>
      <c r="C22" s="136"/>
      <c r="D22" s="136"/>
      <c r="E22" s="136"/>
      <c r="F22" s="136"/>
      <c r="G22" s="136"/>
      <c r="H22" s="136"/>
      <c r="I22" s="136"/>
    </row>
  </sheetData>
  <mergeCells count="18">
    <mergeCell ref="B15:I15"/>
    <mergeCell ref="B16:I16"/>
    <mergeCell ref="B17:I17"/>
    <mergeCell ref="B18:I18"/>
    <mergeCell ref="E5:I5"/>
    <mergeCell ref="B14:I14"/>
    <mergeCell ref="B9:I9"/>
    <mergeCell ref="B10:I10"/>
    <mergeCell ref="B11:I11"/>
    <mergeCell ref="B12:I12"/>
    <mergeCell ref="B13:I13"/>
    <mergeCell ref="B3:D3"/>
    <mergeCell ref="B4:D4"/>
    <mergeCell ref="B5:D5"/>
    <mergeCell ref="B7:I7"/>
    <mergeCell ref="B8:I8"/>
    <mergeCell ref="E4:I4"/>
    <mergeCell ref="E3:I3"/>
  </mergeCells>
  <pageMargins left="0.7" right="0.7" top="0.75" bottom="0.75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topLeftCell="A38" zoomScaleNormal="100" workbookViewId="0">
      <selection sqref="A1:G66"/>
    </sheetView>
  </sheetViews>
  <sheetFormatPr defaultColWidth="8.85546875" defaultRowHeight="51.6" customHeight="1" x14ac:dyDescent="0.3"/>
  <cols>
    <col min="1" max="1" width="8.85546875" style="2"/>
    <col min="2" max="2" width="55" style="2" customWidth="1"/>
    <col min="3" max="3" width="35.140625" style="2" customWidth="1"/>
    <col min="4" max="4" width="32.7109375" style="2" customWidth="1"/>
    <col min="5" max="16384" width="8.85546875" style="2"/>
  </cols>
  <sheetData>
    <row r="1" spans="1:7" s="61" customFormat="1" ht="16.5" thickBot="1" x14ac:dyDescent="0.3">
      <c r="A1" s="219" t="s">
        <v>0</v>
      </c>
      <c r="B1" s="60" t="s">
        <v>1</v>
      </c>
      <c r="C1" s="222" t="s">
        <v>58</v>
      </c>
      <c r="D1" s="223"/>
      <c r="E1" s="223"/>
      <c r="F1" s="223"/>
      <c r="G1" s="224"/>
    </row>
    <row r="2" spans="1:7" s="61" customFormat="1" ht="16.5" thickBot="1" x14ac:dyDescent="0.3">
      <c r="A2" s="220"/>
      <c r="B2" s="62" t="s">
        <v>2</v>
      </c>
      <c r="C2" s="222" t="s">
        <v>3</v>
      </c>
      <c r="D2" s="223"/>
      <c r="E2" s="223"/>
      <c r="F2" s="223"/>
      <c r="G2" s="224"/>
    </row>
    <row r="3" spans="1:7" s="61" customFormat="1" ht="16.5" thickBot="1" x14ac:dyDescent="0.3">
      <c r="A3" s="220"/>
      <c r="B3" s="62" t="s">
        <v>5</v>
      </c>
      <c r="C3" s="222" t="s">
        <v>6</v>
      </c>
      <c r="D3" s="223"/>
      <c r="E3" s="223"/>
      <c r="F3" s="223"/>
      <c r="G3" s="224"/>
    </row>
    <row r="4" spans="1:7" s="61" customFormat="1" ht="16.5" thickBot="1" x14ac:dyDescent="0.3">
      <c r="A4" s="221"/>
      <c r="B4" s="63" t="s">
        <v>7</v>
      </c>
      <c r="C4" s="225"/>
      <c r="D4" s="226"/>
      <c r="E4" s="226"/>
      <c r="F4" s="226"/>
      <c r="G4" s="227"/>
    </row>
    <row r="5" spans="1:7" ht="32.450000000000003" customHeight="1" x14ac:dyDescent="0.3"/>
    <row r="6" spans="1:7" ht="19.5" thickBot="1" x14ac:dyDescent="0.35">
      <c r="B6" s="218" t="s">
        <v>24</v>
      </c>
      <c r="C6" s="218"/>
    </row>
    <row r="7" spans="1:7" s="64" customFormat="1" ht="18.600000000000001" customHeight="1" thickBot="1" x14ac:dyDescent="0.35">
      <c r="B7" s="65" t="s">
        <v>11</v>
      </c>
      <c r="C7" s="66" t="s">
        <v>25</v>
      </c>
    </row>
    <row r="8" spans="1:7" ht="16.5" x14ac:dyDescent="0.3">
      <c r="B8" s="19" t="s">
        <v>48</v>
      </c>
      <c r="C8" s="26"/>
    </row>
    <row r="9" spans="1:7" ht="16.5" x14ac:dyDescent="0.3">
      <c r="B9" s="50" t="s">
        <v>45</v>
      </c>
      <c r="C9" s="51"/>
    </row>
    <row r="10" spans="1:7" ht="16.5" x14ac:dyDescent="0.3">
      <c r="B10" s="52" t="s">
        <v>46</v>
      </c>
      <c r="C10" s="28"/>
    </row>
    <row r="11" spans="1:7" ht="17.25" thickBot="1" x14ac:dyDescent="0.35">
      <c r="B11" s="18" t="s">
        <v>47</v>
      </c>
      <c r="C11" s="27"/>
    </row>
    <row r="12" spans="1:7" ht="16.5" x14ac:dyDescent="0.3">
      <c r="B12" s="228"/>
      <c r="C12" s="228"/>
    </row>
    <row r="13" spans="1:7" ht="19.5" thickBot="1" x14ac:dyDescent="0.35">
      <c r="B13" s="218" t="s">
        <v>26</v>
      </c>
      <c r="C13" s="218"/>
    </row>
    <row r="14" spans="1:7" ht="20.45" customHeight="1" thickBot="1" x14ac:dyDescent="0.35">
      <c r="B14" s="66" t="s">
        <v>11</v>
      </c>
      <c r="C14" s="66" t="s">
        <v>29</v>
      </c>
    </row>
    <row r="15" spans="1:7" ht="33" x14ac:dyDescent="0.3">
      <c r="B15" s="22" t="s">
        <v>27</v>
      </c>
      <c r="C15" s="26"/>
    </row>
    <row r="16" spans="1:7" ht="33" x14ac:dyDescent="0.3">
      <c r="B16" s="20" t="s">
        <v>28</v>
      </c>
      <c r="C16" s="28"/>
    </row>
    <row r="17" spans="2:4" ht="33.75" thickBot="1" x14ac:dyDescent="0.35">
      <c r="B17" s="21" t="s">
        <v>30</v>
      </c>
      <c r="C17" s="27"/>
    </row>
    <row r="18" spans="2:4" ht="17.25" thickBot="1" x14ac:dyDescent="0.35">
      <c r="B18" s="21" t="s">
        <v>59</v>
      </c>
      <c r="C18" s="27"/>
    </row>
    <row r="19" spans="2:4" ht="16.5" x14ac:dyDescent="0.3">
      <c r="B19" s="29"/>
      <c r="C19" s="29"/>
    </row>
    <row r="20" spans="2:4" ht="19.5" thickBot="1" x14ac:dyDescent="0.35">
      <c r="B20" s="229" t="s">
        <v>31</v>
      </c>
      <c r="C20" s="229"/>
    </row>
    <row r="21" spans="2:4" ht="23.45" customHeight="1" thickBot="1" x14ac:dyDescent="0.35">
      <c r="B21" s="30" t="s">
        <v>32</v>
      </c>
      <c r="C21" s="31" t="s">
        <v>33</v>
      </c>
    </row>
    <row r="22" spans="2:4" ht="30" customHeight="1" thickBot="1" x14ac:dyDescent="0.35">
      <c r="B22" s="32" t="s">
        <v>34</v>
      </c>
      <c r="C22" s="33"/>
    </row>
    <row r="23" spans="2:4" ht="16.5" x14ac:dyDescent="0.3"/>
    <row r="24" spans="2:4" ht="16.5" x14ac:dyDescent="0.3"/>
    <row r="25" spans="2:4" ht="19.5" thickBot="1" x14ac:dyDescent="0.35">
      <c r="B25" s="217" t="s">
        <v>49</v>
      </c>
      <c r="C25" s="217"/>
    </row>
    <row r="26" spans="2:4" s="69" customFormat="1" ht="27.75" customHeight="1" thickBot="1" x14ac:dyDescent="0.3">
      <c r="B26" s="67" t="s">
        <v>35</v>
      </c>
      <c r="C26" s="68" t="s">
        <v>51</v>
      </c>
      <c r="D26" s="68" t="s">
        <v>52</v>
      </c>
    </row>
    <row r="27" spans="2:4" ht="17.25" thickBot="1" x14ac:dyDescent="0.35">
      <c r="B27" s="36" t="s">
        <v>36</v>
      </c>
      <c r="C27" s="37"/>
      <c r="D27" s="37"/>
    </row>
    <row r="28" spans="2:4" ht="17.25" thickBot="1" x14ac:dyDescent="0.35">
      <c r="B28" s="36" t="s">
        <v>37</v>
      </c>
      <c r="C28" s="37"/>
      <c r="D28" s="37"/>
    </row>
    <row r="29" spans="2:4" ht="17.25" thickBot="1" x14ac:dyDescent="0.35">
      <c r="B29" s="36" t="s">
        <v>38</v>
      </c>
      <c r="C29" s="37"/>
      <c r="D29" s="37"/>
    </row>
    <row r="30" spans="2:4" ht="17.25" thickBot="1" x14ac:dyDescent="0.35">
      <c r="B30" s="36" t="s">
        <v>39</v>
      </c>
      <c r="C30" s="37"/>
      <c r="D30" s="37"/>
    </row>
    <row r="31" spans="2:4" ht="17.25" thickBot="1" x14ac:dyDescent="0.35">
      <c r="B31" s="36" t="s">
        <v>40</v>
      </c>
      <c r="C31" s="37"/>
      <c r="D31" s="37"/>
    </row>
    <row r="32" spans="2:4" ht="17.25" thickBot="1" x14ac:dyDescent="0.35">
      <c r="B32" s="36" t="s">
        <v>41</v>
      </c>
      <c r="C32" s="37"/>
      <c r="D32" s="37"/>
    </row>
    <row r="33" spans="2:4" ht="17.25" thickBot="1" x14ac:dyDescent="0.35">
      <c r="B33" s="55" t="s">
        <v>42</v>
      </c>
      <c r="C33" s="56"/>
      <c r="D33" s="56"/>
    </row>
    <row r="34" spans="2:4" ht="17.25" thickBot="1" x14ac:dyDescent="0.35">
      <c r="B34" s="57" t="s">
        <v>43</v>
      </c>
      <c r="C34" s="58"/>
      <c r="D34" s="59"/>
    </row>
    <row r="35" spans="2:4" ht="16.5" x14ac:dyDescent="0.3">
      <c r="B35" s="53"/>
      <c r="C35" s="54"/>
      <c r="D35" s="54"/>
    </row>
    <row r="36" spans="2:4" ht="19.5" thickBot="1" x14ac:dyDescent="0.35">
      <c r="B36" s="217" t="s">
        <v>50</v>
      </c>
      <c r="C36" s="217"/>
    </row>
    <row r="37" spans="2:4" s="61" customFormat="1" ht="26.25" customHeight="1" thickBot="1" x14ac:dyDescent="0.3">
      <c r="B37" s="34" t="s">
        <v>35</v>
      </c>
      <c r="C37" s="35" t="s">
        <v>53</v>
      </c>
      <c r="D37" s="35" t="s">
        <v>54</v>
      </c>
    </row>
    <row r="38" spans="2:4" ht="17.25" thickBot="1" x14ac:dyDescent="0.35">
      <c r="B38" s="36" t="s">
        <v>36</v>
      </c>
      <c r="C38" s="37"/>
      <c r="D38" s="37"/>
    </row>
    <row r="39" spans="2:4" ht="17.25" thickBot="1" x14ac:dyDescent="0.35">
      <c r="B39" s="36" t="s">
        <v>37</v>
      </c>
      <c r="C39" s="37"/>
      <c r="D39" s="37"/>
    </row>
    <row r="40" spans="2:4" ht="17.25" thickBot="1" x14ac:dyDescent="0.35">
      <c r="B40" s="36" t="s">
        <v>38</v>
      </c>
      <c r="C40" s="37"/>
      <c r="D40" s="37"/>
    </row>
    <row r="41" spans="2:4" ht="17.25" thickBot="1" x14ac:dyDescent="0.35">
      <c r="B41" s="36" t="s">
        <v>39</v>
      </c>
      <c r="C41" s="37"/>
      <c r="D41" s="37"/>
    </row>
    <row r="42" spans="2:4" ht="17.25" thickBot="1" x14ac:dyDescent="0.35">
      <c r="B42" s="36" t="s">
        <v>40</v>
      </c>
      <c r="C42" s="37"/>
      <c r="D42" s="37"/>
    </row>
    <row r="43" spans="2:4" ht="17.25" thickBot="1" x14ac:dyDescent="0.35">
      <c r="B43" s="36" t="s">
        <v>41</v>
      </c>
      <c r="C43" s="37"/>
      <c r="D43" s="37"/>
    </row>
    <row r="44" spans="2:4" ht="17.25" thickBot="1" x14ac:dyDescent="0.35">
      <c r="B44" s="36" t="s">
        <v>42</v>
      </c>
      <c r="C44" s="37"/>
      <c r="D44" s="37"/>
    </row>
    <row r="45" spans="2:4" ht="17.25" thickBot="1" x14ac:dyDescent="0.35">
      <c r="B45" s="38" t="s">
        <v>43</v>
      </c>
      <c r="C45" s="39"/>
      <c r="D45" s="39"/>
    </row>
    <row r="46" spans="2:4" ht="16.5" x14ac:dyDescent="0.3">
      <c r="B46" s="53"/>
      <c r="C46" s="54"/>
      <c r="D46" s="54"/>
    </row>
    <row r="47" spans="2:4" ht="19.5" thickBot="1" x14ac:dyDescent="0.35">
      <c r="B47" s="217" t="s">
        <v>57</v>
      </c>
      <c r="C47" s="217"/>
    </row>
    <row r="48" spans="2:4" ht="17.25" thickBot="1" x14ac:dyDescent="0.35">
      <c r="B48" s="34" t="s">
        <v>35</v>
      </c>
      <c r="C48" s="35" t="s">
        <v>55</v>
      </c>
      <c r="D48" s="35" t="s">
        <v>56</v>
      </c>
    </row>
    <row r="49" spans="1:4" ht="17.25" thickBot="1" x14ac:dyDescent="0.35">
      <c r="B49" s="36" t="s">
        <v>36</v>
      </c>
      <c r="C49" s="37"/>
      <c r="D49" s="37"/>
    </row>
    <row r="50" spans="1:4" ht="17.25" thickBot="1" x14ac:dyDescent="0.35">
      <c r="B50" s="36" t="s">
        <v>37</v>
      </c>
      <c r="C50" s="37"/>
      <c r="D50" s="37"/>
    </row>
    <row r="51" spans="1:4" ht="17.25" thickBot="1" x14ac:dyDescent="0.35">
      <c r="B51" s="36" t="s">
        <v>38</v>
      </c>
      <c r="C51" s="37"/>
      <c r="D51" s="37"/>
    </row>
    <row r="52" spans="1:4" ht="17.25" thickBot="1" x14ac:dyDescent="0.35">
      <c r="B52" s="36" t="s">
        <v>39</v>
      </c>
      <c r="C52" s="37"/>
      <c r="D52" s="37"/>
    </row>
    <row r="53" spans="1:4" ht="17.25" thickBot="1" x14ac:dyDescent="0.35">
      <c r="B53" s="36" t="s">
        <v>40</v>
      </c>
      <c r="C53" s="37"/>
      <c r="D53" s="37"/>
    </row>
    <row r="54" spans="1:4" ht="17.25" thickBot="1" x14ac:dyDescent="0.35">
      <c r="B54" s="36" t="s">
        <v>41</v>
      </c>
      <c r="C54" s="37"/>
      <c r="D54" s="37"/>
    </row>
    <row r="55" spans="1:4" ht="17.25" thickBot="1" x14ac:dyDescent="0.35">
      <c r="B55" s="36" t="s">
        <v>42</v>
      </c>
      <c r="C55" s="37"/>
      <c r="D55" s="37"/>
    </row>
    <row r="56" spans="1:4" ht="17.25" thickBot="1" x14ac:dyDescent="0.35">
      <c r="B56" s="38" t="s">
        <v>43</v>
      </c>
      <c r="C56" s="39"/>
      <c r="D56" s="39"/>
    </row>
    <row r="57" spans="1:4" ht="16.5" x14ac:dyDescent="0.3"/>
    <row r="58" spans="1:4" ht="18.600000000000001" customHeight="1" x14ac:dyDescent="0.3">
      <c r="B58" s="61"/>
      <c r="C58" s="61"/>
      <c r="D58" s="61"/>
    </row>
    <row r="59" spans="1:4" ht="18.600000000000001" customHeight="1" x14ac:dyDescent="0.3">
      <c r="B59" s="70"/>
      <c r="C59" s="61"/>
      <c r="D59" s="61"/>
    </row>
    <row r="60" spans="1:4" ht="18.600000000000001" customHeight="1" x14ac:dyDescent="0.3">
      <c r="B60" s="71" t="s">
        <v>12</v>
      </c>
      <c r="C60" s="61"/>
      <c r="D60" s="72" t="s">
        <v>13</v>
      </c>
    </row>
    <row r="61" spans="1:4" ht="18.600000000000001" customHeight="1" x14ac:dyDescent="0.3">
      <c r="A61" s="42"/>
      <c r="B61" s="73"/>
      <c r="C61" s="61"/>
      <c r="D61" s="61"/>
    </row>
    <row r="62" spans="1:4" ht="18.600000000000001" customHeight="1" x14ac:dyDescent="0.3">
      <c r="A62" s="42"/>
      <c r="B62" s="73"/>
      <c r="C62" s="61"/>
      <c r="D62" s="61"/>
    </row>
    <row r="63" spans="1:4" ht="18.600000000000001" customHeight="1" x14ac:dyDescent="0.3">
      <c r="A63" s="47"/>
      <c r="B63" s="74"/>
      <c r="C63" s="61"/>
      <c r="D63" s="61"/>
    </row>
    <row r="64" spans="1:4" ht="18.600000000000001" customHeight="1" x14ac:dyDescent="0.3">
      <c r="A64" s="47"/>
      <c r="B64" s="72" t="s">
        <v>14</v>
      </c>
      <c r="C64" s="61"/>
      <c r="D64" s="72" t="s">
        <v>15</v>
      </c>
    </row>
    <row r="65" spans="1:1" ht="18.600000000000001" customHeight="1" x14ac:dyDescent="0.3">
      <c r="A65" s="47"/>
    </row>
    <row r="66" spans="1:1" ht="18.600000000000001" customHeight="1" x14ac:dyDescent="0.3">
      <c r="A66" s="47"/>
    </row>
    <row r="67" spans="1:1" ht="18.600000000000001" customHeight="1" x14ac:dyDescent="0.3"/>
  </sheetData>
  <protectedRanges>
    <protectedRange sqref="C4" name="Range1_14_2_1_2_1_2_2_2_2_1_2_1_2_2_3_1"/>
  </protectedRanges>
  <mergeCells count="12">
    <mergeCell ref="B47:C47"/>
    <mergeCell ref="B6:C6"/>
    <mergeCell ref="A1:A4"/>
    <mergeCell ref="C1:G1"/>
    <mergeCell ref="C2:G2"/>
    <mergeCell ref="C3:G3"/>
    <mergeCell ref="C4:G4"/>
    <mergeCell ref="B12:C12"/>
    <mergeCell ref="B13:C13"/>
    <mergeCell ref="B20:C20"/>
    <mergeCell ref="B25:C25"/>
    <mergeCell ref="B36:C36"/>
  </mergeCells>
  <pageMargins left="0.7" right="0.7" top="0.75" bottom="0.75" header="0.3" footer="0.3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1"/>
  <sheetViews>
    <sheetView showGridLines="0" workbookViewId="0">
      <selection activeCell="C30" sqref="C30"/>
    </sheetView>
  </sheetViews>
  <sheetFormatPr defaultRowHeight="15" x14ac:dyDescent="0.25"/>
  <cols>
    <col min="2" max="2" width="47.5703125" customWidth="1"/>
    <col min="3" max="3" width="30" customWidth="1"/>
    <col min="4" max="4" width="22.85546875" customWidth="1"/>
    <col min="5" max="5" width="25.42578125" customWidth="1"/>
    <col min="6" max="6" width="31.28515625" customWidth="1"/>
    <col min="7" max="7" width="45.28515625" customWidth="1"/>
  </cols>
  <sheetData>
    <row r="2" spans="1:7" ht="15.75" thickBot="1" x14ac:dyDescent="0.3"/>
    <row r="3" spans="1:7" ht="17.25" thickBot="1" x14ac:dyDescent="0.3">
      <c r="A3" s="232" t="s">
        <v>0</v>
      </c>
      <c r="B3" s="6" t="s">
        <v>1</v>
      </c>
      <c r="C3" s="201" t="s">
        <v>356</v>
      </c>
      <c r="D3" s="202"/>
      <c r="E3" s="202"/>
      <c r="F3" s="202"/>
      <c r="G3" s="203"/>
    </row>
    <row r="4" spans="1:7" ht="33.75" customHeight="1" thickBot="1" x14ac:dyDescent="0.3">
      <c r="A4" s="233"/>
      <c r="B4" s="7" t="s">
        <v>2</v>
      </c>
      <c r="C4" s="235" t="s">
        <v>355</v>
      </c>
      <c r="D4" s="236"/>
      <c r="E4" s="236"/>
      <c r="F4" s="236"/>
      <c r="G4" s="237"/>
    </row>
    <row r="5" spans="1:7" ht="17.25" customHeight="1" thickBot="1" x14ac:dyDescent="0.35">
      <c r="A5" s="233"/>
      <c r="B5" s="7" t="s">
        <v>11</v>
      </c>
      <c r="C5" s="238" t="s">
        <v>382</v>
      </c>
      <c r="D5" s="239"/>
      <c r="E5" s="239"/>
      <c r="F5" s="239"/>
      <c r="G5" s="240"/>
    </row>
    <row r="6" spans="1:7" ht="17.25" thickBot="1" x14ac:dyDescent="0.35">
      <c r="A6" s="233"/>
      <c r="B6" s="7" t="s">
        <v>5</v>
      </c>
      <c r="C6" s="238" t="s">
        <v>6</v>
      </c>
      <c r="D6" s="239"/>
      <c r="E6" s="239"/>
      <c r="F6" s="239"/>
      <c r="G6" s="240"/>
    </row>
    <row r="7" spans="1:7" ht="17.25" thickBot="1" x14ac:dyDescent="0.35">
      <c r="A7" s="234"/>
      <c r="B7" s="8" t="s">
        <v>7</v>
      </c>
      <c r="C7" s="241"/>
      <c r="D7" s="242"/>
      <c r="E7" s="242"/>
      <c r="F7" s="242"/>
      <c r="G7" s="243"/>
    </row>
    <row r="10" spans="1:7" ht="17.25" thickBot="1" x14ac:dyDescent="0.35">
      <c r="B10" s="88" t="s">
        <v>354</v>
      </c>
      <c r="C10" s="2"/>
      <c r="D10" s="2"/>
      <c r="E10" s="2"/>
    </row>
    <row r="11" spans="1:7" ht="23.25" customHeight="1" thickBot="1" x14ac:dyDescent="0.3">
      <c r="B11" s="154" t="s">
        <v>11</v>
      </c>
      <c r="C11" s="155" t="s">
        <v>374</v>
      </c>
      <c r="D11" s="155" t="s">
        <v>357</v>
      </c>
      <c r="E11" s="162" t="s">
        <v>381</v>
      </c>
      <c r="F11" s="177" t="s">
        <v>368</v>
      </c>
    </row>
    <row r="12" spans="1:7" ht="83.25" thickBot="1" x14ac:dyDescent="0.35">
      <c r="B12" s="151" t="s">
        <v>375</v>
      </c>
      <c r="C12" s="156"/>
      <c r="D12" s="148">
        <f>C12*15%</f>
        <v>0</v>
      </c>
      <c r="E12" s="176">
        <f>C12+D12</f>
        <v>0</v>
      </c>
      <c r="F12" s="165" t="s">
        <v>376</v>
      </c>
    </row>
    <row r="13" spans="1:7" ht="15.75" thickBot="1" x14ac:dyDescent="0.3"/>
    <row r="14" spans="1:7" ht="33.75" thickBot="1" x14ac:dyDescent="0.3">
      <c r="B14" s="153" t="s">
        <v>11</v>
      </c>
      <c r="C14" s="152" t="s">
        <v>358</v>
      </c>
      <c r="D14" s="152" t="s">
        <v>357</v>
      </c>
      <c r="E14" s="152" t="s">
        <v>359</v>
      </c>
      <c r="F14" s="162" t="s">
        <v>360</v>
      </c>
      <c r="G14" s="164" t="s">
        <v>368</v>
      </c>
    </row>
    <row r="15" spans="1:7" ht="66.75" thickBot="1" x14ac:dyDescent="0.35">
      <c r="B15" s="113" t="s">
        <v>361</v>
      </c>
      <c r="C15" s="114"/>
      <c r="D15" s="148">
        <f>C15*15%</f>
        <v>0</v>
      </c>
      <c r="E15" s="148">
        <f>C15+D15</f>
        <v>0</v>
      </c>
      <c r="F15" s="163">
        <f>E15*12</f>
        <v>0</v>
      </c>
      <c r="G15" s="165" t="s">
        <v>377</v>
      </c>
    </row>
    <row r="18" spans="1:7" s="136" customFormat="1" ht="16.5" x14ac:dyDescent="0.3">
      <c r="A18" s="174"/>
      <c r="B18" s="175"/>
    </row>
    <row r="19" spans="1:7" s="136" customFormat="1" ht="16.5" x14ac:dyDescent="0.25">
      <c r="A19" s="231"/>
      <c r="B19" s="231"/>
    </row>
    <row r="20" spans="1:7" s="136" customFormat="1" ht="16.5" x14ac:dyDescent="0.3">
      <c r="A20" s="121"/>
      <c r="B20" s="183"/>
      <c r="C20" s="184"/>
      <c r="D20" s="2"/>
      <c r="E20" s="2"/>
      <c r="F20" s="183"/>
      <c r="G20" s="185"/>
    </row>
    <row r="21" spans="1:7" s="136" customFormat="1" ht="16.5" x14ac:dyDescent="0.3">
      <c r="A21" s="121"/>
      <c r="B21" s="230" t="s">
        <v>14</v>
      </c>
      <c r="C21" s="230"/>
      <c r="D21" s="2"/>
      <c r="E21" s="2"/>
      <c r="F21" s="230" t="s">
        <v>15</v>
      </c>
      <c r="G21" s="230"/>
    </row>
  </sheetData>
  <protectedRanges>
    <protectedRange sqref="C7" name="Range1_14_2_1_2_1_2_2_2_2_1_2_1_2_2_3_1"/>
    <protectedRange sqref="C10:C13 C14:G15 D11:E13 F11" name="Range1_14_2_1_2_1_2_2_2_2_1_2_1_2_2_3_1_2"/>
  </protectedRanges>
  <mergeCells count="9">
    <mergeCell ref="B21:C21"/>
    <mergeCell ref="F21:G21"/>
    <mergeCell ref="A19:B19"/>
    <mergeCell ref="A3:A7"/>
    <mergeCell ref="C3:G3"/>
    <mergeCell ref="C4:G4"/>
    <mergeCell ref="C5:G5"/>
    <mergeCell ref="C6:G6"/>
    <mergeCell ref="C7:G7"/>
  </mergeCells>
  <pageMargins left="0.7" right="0.7" top="0.75" bottom="0.75" header="0.3" footer="0.3"/>
  <pageSetup paperSize="9" scale="6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4"/>
  <sheetViews>
    <sheetView showGridLines="0" topLeftCell="A37" zoomScaleNormal="100" zoomScaleSheetLayoutView="87" workbookViewId="0">
      <selection activeCell="C31" sqref="C31"/>
    </sheetView>
  </sheetViews>
  <sheetFormatPr defaultRowHeight="16.5" x14ac:dyDescent="0.3"/>
  <cols>
    <col min="1" max="1" width="6.140625" style="2" customWidth="1"/>
    <col min="2" max="2" width="38" style="2" bestFit="1" customWidth="1"/>
    <col min="3" max="3" width="32.5703125" style="2" bestFit="1" customWidth="1"/>
    <col min="4" max="4" width="23.85546875" style="2" customWidth="1"/>
    <col min="5" max="5" width="22.28515625" style="2" customWidth="1"/>
    <col min="6" max="6" width="25.140625" style="2" bestFit="1" customWidth="1"/>
    <col min="7" max="7" width="23.140625" style="2" customWidth="1"/>
    <col min="8" max="10" width="20.140625" style="2" customWidth="1"/>
    <col min="11" max="11" width="18.7109375" style="2" customWidth="1"/>
    <col min="12" max="12" width="16.28515625" style="2" customWidth="1"/>
    <col min="13" max="13" width="18" style="2" customWidth="1"/>
    <col min="14" max="14" width="18.7109375" style="2" customWidth="1"/>
    <col min="15" max="15" width="23.7109375" style="2" customWidth="1"/>
    <col min="16" max="16" width="22.5703125" style="2" customWidth="1"/>
    <col min="17" max="17" width="24.42578125" style="2" customWidth="1"/>
    <col min="18" max="18" width="21.5703125" style="2" customWidth="1"/>
    <col min="19" max="16384" width="9.140625" style="2"/>
  </cols>
  <sheetData>
    <row r="1" spans="1:15" ht="17.25" thickBot="1" x14ac:dyDescent="0.35"/>
    <row r="2" spans="1:15" ht="17.25" thickBot="1" x14ac:dyDescent="0.35">
      <c r="A2" s="232" t="s">
        <v>0</v>
      </c>
      <c r="B2" s="6" t="s">
        <v>1</v>
      </c>
      <c r="C2" s="201" t="s">
        <v>356</v>
      </c>
      <c r="D2" s="202"/>
      <c r="E2" s="202"/>
      <c r="F2" s="202"/>
      <c r="G2" s="203"/>
    </row>
    <row r="3" spans="1:15" ht="31.5" customHeight="1" thickBot="1" x14ac:dyDescent="0.35">
      <c r="A3" s="233"/>
      <c r="B3" s="7" t="s">
        <v>2</v>
      </c>
      <c r="C3" s="235" t="s">
        <v>355</v>
      </c>
      <c r="D3" s="236"/>
      <c r="E3" s="236"/>
      <c r="F3" s="236"/>
      <c r="G3" s="237"/>
    </row>
    <row r="4" spans="1:15" ht="17.25" thickBot="1" x14ac:dyDescent="0.35">
      <c r="A4" s="233"/>
      <c r="B4" s="7" t="s">
        <v>4</v>
      </c>
      <c r="C4" s="238" t="s">
        <v>153</v>
      </c>
      <c r="D4" s="239"/>
      <c r="E4" s="239"/>
      <c r="F4" s="239"/>
      <c r="G4" s="240"/>
    </row>
    <row r="5" spans="1:15" ht="17.25" thickBot="1" x14ac:dyDescent="0.35">
      <c r="A5" s="233"/>
      <c r="B5" s="7" t="s">
        <v>44</v>
      </c>
      <c r="C5" s="238" t="s">
        <v>87</v>
      </c>
      <c r="D5" s="239"/>
      <c r="E5" s="239"/>
      <c r="F5" s="239"/>
      <c r="G5" s="240"/>
    </row>
    <row r="6" spans="1:15" ht="17.25" thickBot="1" x14ac:dyDescent="0.35">
      <c r="A6" s="233"/>
      <c r="B6" s="7" t="s">
        <v>5</v>
      </c>
      <c r="C6" s="251" t="s">
        <v>6</v>
      </c>
      <c r="D6" s="252"/>
      <c r="E6" s="252"/>
      <c r="F6" s="252"/>
      <c r="G6" s="253"/>
    </row>
    <row r="7" spans="1:15" ht="17.25" thickBot="1" x14ac:dyDescent="0.35">
      <c r="A7" s="234"/>
      <c r="B7" s="8" t="s">
        <v>7</v>
      </c>
      <c r="C7" s="254"/>
      <c r="D7" s="255"/>
      <c r="E7" s="255"/>
      <c r="F7" s="255"/>
      <c r="G7" s="256"/>
    </row>
    <row r="8" spans="1:15" x14ac:dyDescent="0.3">
      <c r="A8" s="43"/>
      <c r="B8" s="44"/>
    </row>
    <row r="9" spans="1:15" x14ac:dyDescent="0.3">
      <c r="A9" s="43"/>
      <c r="B9" s="44"/>
      <c r="D9" s="108"/>
      <c r="E9" s="108"/>
    </row>
    <row r="10" spans="1:15" ht="17.25" thickBot="1" x14ac:dyDescent="0.35">
      <c r="B10" s="88" t="s">
        <v>80</v>
      </c>
    </row>
    <row r="11" spans="1:15" ht="17.25" thickBot="1" x14ac:dyDescent="0.35">
      <c r="B11" s="257" t="s">
        <v>87</v>
      </c>
      <c r="C11" s="258"/>
      <c r="D11" s="258"/>
      <c r="E11" s="258"/>
      <c r="F11" s="258"/>
      <c r="G11" s="258"/>
      <c r="H11" s="259"/>
      <c r="I11" s="257" t="s">
        <v>369</v>
      </c>
      <c r="J11" s="259"/>
      <c r="K11" s="257" t="s">
        <v>79</v>
      </c>
      <c r="L11" s="258"/>
      <c r="M11" s="259"/>
      <c r="N11" s="116" t="s">
        <v>330</v>
      </c>
    </row>
    <row r="12" spans="1:15" s="161" customFormat="1" ht="29.25" customHeight="1" x14ac:dyDescent="0.25">
      <c r="B12" s="159" t="s">
        <v>60</v>
      </c>
      <c r="C12" s="157" t="s">
        <v>61</v>
      </c>
      <c r="D12" s="157" t="s">
        <v>62</v>
      </c>
      <c r="E12" s="157" t="s">
        <v>63</v>
      </c>
      <c r="F12" s="157" t="s">
        <v>64</v>
      </c>
      <c r="G12" s="157" t="s">
        <v>65</v>
      </c>
      <c r="H12" s="157" t="s">
        <v>66</v>
      </c>
      <c r="I12" s="157" t="s">
        <v>370</v>
      </c>
      <c r="J12" s="157" t="s">
        <v>371</v>
      </c>
      <c r="K12" s="157" t="s">
        <v>327</v>
      </c>
      <c r="L12" s="157" t="s">
        <v>328</v>
      </c>
      <c r="M12" s="157" t="s">
        <v>329</v>
      </c>
      <c r="N12" s="158" t="s">
        <v>365</v>
      </c>
      <c r="O12" s="160" t="s">
        <v>331</v>
      </c>
    </row>
    <row r="13" spans="1:15" x14ac:dyDescent="0.3">
      <c r="B13" s="11" t="s">
        <v>88</v>
      </c>
      <c r="C13" s="1" t="s">
        <v>89</v>
      </c>
      <c r="D13" s="3">
        <v>300</v>
      </c>
      <c r="E13" s="4" t="s">
        <v>90</v>
      </c>
      <c r="F13" s="10" t="s">
        <v>91</v>
      </c>
      <c r="G13" s="45" t="s">
        <v>92</v>
      </c>
      <c r="H13" s="45">
        <v>300</v>
      </c>
      <c r="I13" s="80"/>
      <c r="J13" s="168">
        <f>I13*12</f>
        <v>0</v>
      </c>
      <c r="K13" s="169"/>
      <c r="L13" s="169"/>
      <c r="M13" s="169"/>
      <c r="N13" s="169"/>
      <c r="O13" s="82">
        <f>SUM(J13:N13)</f>
        <v>0</v>
      </c>
    </row>
    <row r="14" spans="1:15" x14ac:dyDescent="0.3">
      <c r="B14" s="11" t="s">
        <v>93</v>
      </c>
      <c r="C14" s="1" t="s">
        <v>94</v>
      </c>
      <c r="D14" s="3">
        <v>600</v>
      </c>
      <c r="E14" s="4" t="s">
        <v>95</v>
      </c>
      <c r="F14" s="10" t="s">
        <v>96</v>
      </c>
      <c r="G14" s="45" t="s">
        <v>97</v>
      </c>
      <c r="H14" s="45">
        <v>1000</v>
      </c>
      <c r="I14" s="80"/>
      <c r="J14" s="168">
        <f t="shared" ref="J14:J29" si="0">I14*12</f>
        <v>0</v>
      </c>
      <c r="K14" s="169"/>
      <c r="L14" s="169"/>
      <c r="M14" s="169"/>
      <c r="N14" s="169"/>
      <c r="O14" s="82">
        <f>SUM(J14:N14)</f>
        <v>0</v>
      </c>
    </row>
    <row r="15" spans="1:15" x14ac:dyDescent="0.3">
      <c r="B15" s="11" t="s">
        <v>93</v>
      </c>
      <c r="C15" s="1" t="s">
        <v>94</v>
      </c>
      <c r="D15" s="3">
        <v>600</v>
      </c>
      <c r="E15" s="4" t="s">
        <v>95</v>
      </c>
      <c r="F15" s="10" t="s">
        <v>98</v>
      </c>
      <c r="G15" s="45" t="s">
        <v>97</v>
      </c>
      <c r="H15" s="45">
        <v>1000</v>
      </c>
      <c r="I15" s="80"/>
      <c r="J15" s="168">
        <f t="shared" si="0"/>
        <v>0</v>
      </c>
      <c r="K15" s="169"/>
      <c r="L15" s="169"/>
      <c r="M15" s="169"/>
      <c r="N15" s="169"/>
      <c r="O15" s="82">
        <f>SUM(J15:N15)</f>
        <v>0</v>
      </c>
    </row>
    <row r="16" spans="1:15" x14ac:dyDescent="0.3">
      <c r="B16" s="11" t="s">
        <v>99</v>
      </c>
      <c r="C16" s="1" t="s">
        <v>100</v>
      </c>
      <c r="D16" s="3">
        <v>550</v>
      </c>
      <c r="E16" s="4" t="s">
        <v>95</v>
      </c>
      <c r="F16" s="10" t="s">
        <v>101</v>
      </c>
      <c r="G16" s="45" t="s">
        <v>102</v>
      </c>
      <c r="H16" s="45">
        <v>9000</v>
      </c>
      <c r="I16" s="80"/>
      <c r="J16" s="168">
        <f t="shared" si="0"/>
        <v>0</v>
      </c>
      <c r="K16" s="169"/>
      <c r="L16" s="169"/>
      <c r="M16" s="169"/>
      <c r="N16" s="169"/>
      <c r="O16" s="82">
        <f>SUM(J16:N16)</f>
        <v>0</v>
      </c>
    </row>
    <row r="17" spans="2:15" x14ac:dyDescent="0.3">
      <c r="B17" s="11" t="s">
        <v>99</v>
      </c>
      <c r="C17" s="1" t="s">
        <v>100</v>
      </c>
      <c r="D17" s="3">
        <v>500</v>
      </c>
      <c r="E17" s="4" t="s">
        <v>95</v>
      </c>
      <c r="F17" s="10" t="s">
        <v>103</v>
      </c>
      <c r="G17" s="45" t="s">
        <v>102</v>
      </c>
      <c r="H17" s="45">
        <v>9000</v>
      </c>
      <c r="I17" s="80"/>
      <c r="J17" s="168">
        <f t="shared" si="0"/>
        <v>0</v>
      </c>
      <c r="K17" s="169"/>
      <c r="L17" s="169"/>
      <c r="M17" s="169"/>
      <c r="N17" s="169"/>
      <c r="O17" s="82">
        <f>SUM(J17:N17)</f>
        <v>0</v>
      </c>
    </row>
    <row r="18" spans="2:15" x14ac:dyDescent="0.3">
      <c r="B18" s="11" t="s">
        <v>99</v>
      </c>
      <c r="C18" s="1" t="s">
        <v>100</v>
      </c>
      <c r="D18" s="3">
        <v>300</v>
      </c>
      <c r="E18" s="4" t="s">
        <v>95</v>
      </c>
      <c r="F18" s="10" t="s">
        <v>104</v>
      </c>
      <c r="G18" s="45" t="s">
        <v>102</v>
      </c>
      <c r="H18" s="45">
        <v>9000</v>
      </c>
      <c r="I18" s="80"/>
      <c r="J18" s="168">
        <f t="shared" si="0"/>
        <v>0</v>
      </c>
      <c r="K18" s="169"/>
      <c r="L18" s="169"/>
      <c r="M18" s="169"/>
      <c r="N18" s="169"/>
      <c r="O18" s="82">
        <f t="shared" ref="O18:O30" si="1">SUM(J18:N18)</f>
        <v>0</v>
      </c>
    </row>
    <row r="19" spans="2:15" x14ac:dyDescent="0.3">
      <c r="B19" s="11" t="s">
        <v>105</v>
      </c>
      <c r="C19" s="1" t="s">
        <v>106</v>
      </c>
      <c r="D19" s="3">
        <v>600</v>
      </c>
      <c r="E19" s="4" t="s">
        <v>90</v>
      </c>
      <c r="F19" s="10" t="s">
        <v>107</v>
      </c>
      <c r="G19" s="45" t="s">
        <v>108</v>
      </c>
      <c r="H19" s="45">
        <v>300</v>
      </c>
      <c r="I19" s="80"/>
      <c r="J19" s="168">
        <f t="shared" si="0"/>
        <v>0</v>
      </c>
      <c r="K19" s="169"/>
      <c r="L19" s="169"/>
      <c r="M19" s="169"/>
      <c r="N19" s="169"/>
      <c r="O19" s="82">
        <f>SUM(J19:N19)</f>
        <v>0</v>
      </c>
    </row>
    <row r="20" spans="2:15" x14ac:dyDescent="0.3">
      <c r="B20" s="11" t="s">
        <v>109</v>
      </c>
      <c r="C20" s="1" t="s">
        <v>110</v>
      </c>
      <c r="D20" s="3">
        <v>1650</v>
      </c>
      <c r="E20" s="4" t="s">
        <v>111</v>
      </c>
      <c r="F20" s="10" t="s">
        <v>112</v>
      </c>
      <c r="G20" s="45" t="s">
        <v>113</v>
      </c>
      <c r="H20" s="45">
        <v>9000</v>
      </c>
      <c r="I20" s="80"/>
      <c r="J20" s="168">
        <f t="shared" si="0"/>
        <v>0</v>
      </c>
      <c r="K20" s="169"/>
      <c r="L20" s="169"/>
      <c r="M20" s="169"/>
      <c r="N20" s="169"/>
      <c r="O20" s="82">
        <f t="shared" si="1"/>
        <v>0</v>
      </c>
    </row>
    <row r="21" spans="2:15" x14ac:dyDescent="0.3">
      <c r="B21" s="11" t="s">
        <v>114</v>
      </c>
      <c r="C21" s="1" t="s">
        <v>115</v>
      </c>
      <c r="D21" s="3">
        <v>300</v>
      </c>
      <c r="E21" s="4" t="s">
        <v>90</v>
      </c>
      <c r="F21" s="10" t="s">
        <v>116</v>
      </c>
      <c r="G21" s="45" t="s">
        <v>117</v>
      </c>
      <c r="H21" s="45">
        <v>300</v>
      </c>
      <c r="I21" s="80"/>
      <c r="J21" s="168">
        <f t="shared" si="0"/>
        <v>0</v>
      </c>
      <c r="K21" s="169"/>
      <c r="L21" s="169"/>
      <c r="M21" s="169"/>
      <c r="N21" s="169"/>
      <c r="O21" s="82">
        <f>SUM(J21:N21)</f>
        <v>0</v>
      </c>
    </row>
    <row r="22" spans="2:15" x14ac:dyDescent="0.3">
      <c r="B22" s="11" t="s">
        <v>118</v>
      </c>
      <c r="C22" s="1" t="s">
        <v>119</v>
      </c>
      <c r="D22" s="3">
        <v>300</v>
      </c>
      <c r="E22" s="4" t="s">
        <v>90</v>
      </c>
      <c r="F22" s="10" t="s">
        <v>120</v>
      </c>
      <c r="G22" s="45" t="s">
        <v>121</v>
      </c>
      <c r="H22" s="45">
        <v>300</v>
      </c>
      <c r="I22" s="80"/>
      <c r="J22" s="168">
        <f t="shared" si="0"/>
        <v>0</v>
      </c>
      <c r="K22" s="169"/>
      <c r="L22" s="169"/>
      <c r="M22" s="169"/>
      <c r="N22" s="169"/>
      <c r="O22" s="82">
        <f>SUM(J22:N22)</f>
        <v>0</v>
      </c>
    </row>
    <row r="23" spans="2:15" x14ac:dyDescent="0.3">
      <c r="B23" s="11" t="s">
        <v>122</v>
      </c>
      <c r="C23" s="1" t="s">
        <v>123</v>
      </c>
      <c r="D23" s="3">
        <v>250</v>
      </c>
      <c r="E23" s="4" t="s">
        <v>71</v>
      </c>
      <c r="F23" s="10" t="s">
        <v>124</v>
      </c>
      <c r="G23" s="45" t="s">
        <v>125</v>
      </c>
      <c r="H23" s="45">
        <v>300</v>
      </c>
      <c r="I23" s="80"/>
      <c r="J23" s="168">
        <f t="shared" si="0"/>
        <v>0</v>
      </c>
      <c r="K23" s="169"/>
      <c r="L23" s="169"/>
      <c r="M23" s="169"/>
      <c r="N23" s="169"/>
      <c r="O23" s="82">
        <f>SUM(J23:N23)</f>
        <v>0</v>
      </c>
    </row>
    <row r="24" spans="2:15" x14ac:dyDescent="0.3">
      <c r="B24" s="11" t="s">
        <v>126</v>
      </c>
      <c r="C24" s="1" t="s">
        <v>119</v>
      </c>
      <c r="D24" s="3">
        <v>300</v>
      </c>
      <c r="E24" s="4" t="s">
        <v>90</v>
      </c>
      <c r="F24" s="10" t="s">
        <v>127</v>
      </c>
      <c r="G24" s="45" t="s">
        <v>128</v>
      </c>
      <c r="H24" s="45">
        <v>300</v>
      </c>
      <c r="I24" s="80"/>
      <c r="J24" s="168">
        <f t="shared" si="0"/>
        <v>0</v>
      </c>
      <c r="K24" s="169"/>
      <c r="L24" s="169"/>
      <c r="M24" s="169"/>
      <c r="N24" s="169"/>
      <c r="O24" s="82">
        <f t="shared" si="1"/>
        <v>0</v>
      </c>
    </row>
    <row r="25" spans="2:15" x14ac:dyDescent="0.3">
      <c r="B25" s="11" t="s">
        <v>129</v>
      </c>
      <c r="C25" s="1" t="s">
        <v>130</v>
      </c>
      <c r="D25" s="3">
        <v>1000</v>
      </c>
      <c r="E25" s="4" t="s">
        <v>131</v>
      </c>
      <c r="F25" s="10" t="s">
        <v>132</v>
      </c>
      <c r="G25" s="45" t="s">
        <v>97</v>
      </c>
      <c r="H25" s="45">
        <v>3000</v>
      </c>
      <c r="I25" s="80"/>
      <c r="J25" s="168">
        <f t="shared" si="0"/>
        <v>0</v>
      </c>
      <c r="K25" s="169"/>
      <c r="L25" s="169"/>
      <c r="M25" s="169"/>
      <c r="N25" s="169"/>
      <c r="O25" s="82">
        <f t="shared" si="1"/>
        <v>0</v>
      </c>
    </row>
    <row r="26" spans="2:15" x14ac:dyDescent="0.3">
      <c r="B26" s="11" t="s">
        <v>133</v>
      </c>
      <c r="C26" s="1" t="s">
        <v>134</v>
      </c>
      <c r="D26" s="3">
        <v>600</v>
      </c>
      <c r="E26" s="4" t="s">
        <v>90</v>
      </c>
      <c r="F26" s="10" t="s">
        <v>135</v>
      </c>
      <c r="G26" s="45" t="s">
        <v>136</v>
      </c>
      <c r="H26" s="45">
        <v>300</v>
      </c>
      <c r="I26" s="80"/>
      <c r="J26" s="168">
        <f t="shared" si="0"/>
        <v>0</v>
      </c>
      <c r="K26" s="169"/>
      <c r="L26" s="169"/>
      <c r="M26" s="169"/>
      <c r="N26" s="169"/>
      <c r="O26" s="82">
        <f t="shared" si="1"/>
        <v>0</v>
      </c>
    </row>
    <row r="27" spans="2:15" x14ac:dyDescent="0.3">
      <c r="B27" s="11" t="s">
        <v>137</v>
      </c>
      <c r="C27" s="1" t="s">
        <v>138</v>
      </c>
      <c r="D27" s="3">
        <v>500</v>
      </c>
      <c r="E27" s="4" t="s">
        <v>71</v>
      </c>
      <c r="F27" s="10" t="s">
        <v>139</v>
      </c>
      <c r="G27" s="45" t="s">
        <v>140</v>
      </c>
      <c r="H27" s="45">
        <v>7000</v>
      </c>
      <c r="I27" s="80"/>
      <c r="J27" s="168">
        <f t="shared" si="0"/>
        <v>0</v>
      </c>
      <c r="K27" s="169"/>
      <c r="L27" s="169"/>
      <c r="M27" s="169"/>
      <c r="N27" s="169"/>
      <c r="O27" s="82">
        <f t="shared" si="1"/>
        <v>0</v>
      </c>
    </row>
    <row r="28" spans="2:15" x14ac:dyDescent="0.3">
      <c r="B28" s="11" t="s">
        <v>141</v>
      </c>
      <c r="C28" s="1" t="s">
        <v>142</v>
      </c>
      <c r="D28" s="3">
        <v>200</v>
      </c>
      <c r="E28" s="4" t="s">
        <v>71</v>
      </c>
      <c r="F28" s="10"/>
      <c r="G28" s="45" t="s">
        <v>143</v>
      </c>
      <c r="H28" s="45">
        <v>300</v>
      </c>
      <c r="I28" s="80"/>
      <c r="J28" s="168">
        <f t="shared" si="0"/>
        <v>0</v>
      </c>
      <c r="K28" s="169"/>
      <c r="L28" s="169"/>
      <c r="M28" s="169"/>
      <c r="N28" s="169"/>
      <c r="O28" s="82">
        <f t="shared" si="1"/>
        <v>0</v>
      </c>
    </row>
    <row r="29" spans="2:15" x14ac:dyDescent="0.3">
      <c r="B29" s="11" t="s">
        <v>144</v>
      </c>
      <c r="C29" s="1" t="s">
        <v>145</v>
      </c>
      <c r="D29" s="3">
        <v>315</v>
      </c>
      <c r="E29" s="4" t="s">
        <v>90</v>
      </c>
      <c r="F29" s="10" t="s">
        <v>146</v>
      </c>
      <c r="G29" s="45" t="s">
        <v>147</v>
      </c>
      <c r="H29" s="45">
        <v>500</v>
      </c>
      <c r="I29" s="80"/>
      <c r="J29" s="168">
        <f t="shared" si="0"/>
        <v>0</v>
      </c>
      <c r="K29" s="169"/>
      <c r="L29" s="169"/>
      <c r="M29" s="169"/>
      <c r="N29" s="169"/>
      <c r="O29" s="82">
        <f t="shared" si="1"/>
        <v>0</v>
      </c>
    </row>
    <row r="30" spans="2:15" x14ac:dyDescent="0.3">
      <c r="B30" s="11" t="s">
        <v>148</v>
      </c>
      <c r="C30" s="1" t="s">
        <v>149</v>
      </c>
      <c r="D30" s="3">
        <v>300</v>
      </c>
      <c r="E30" s="4" t="s">
        <v>71</v>
      </c>
      <c r="F30" s="40"/>
      <c r="G30" s="45"/>
      <c r="H30" s="45">
        <v>400</v>
      </c>
      <c r="I30" s="80"/>
      <c r="J30" s="168">
        <f>I30*12</f>
        <v>0</v>
      </c>
      <c r="K30" s="169"/>
      <c r="L30" s="169"/>
      <c r="M30" s="169"/>
      <c r="N30" s="169"/>
      <c r="O30" s="82">
        <f t="shared" si="1"/>
        <v>0</v>
      </c>
    </row>
    <row r="31" spans="2:15" x14ac:dyDescent="0.3">
      <c r="B31" s="41" t="s">
        <v>150</v>
      </c>
      <c r="C31" s="5" t="s">
        <v>151</v>
      </c>
      <c r="D31" s="81">
        <v>375</v>
      </c>
      <c r="E31" s="78" t="s">
        <v>152</v>
      </c>
      <c r="F31" s="12"/>
      <c r="G31" s="46"/>
      <c r="H31" s="46">
        <v>1000</v>
      </c>
      <c r="I31" s="80"/>
      <c r="J31" s="168">
        <f>I31*12</f>
        <v>0</v>
      </c>
      <c r="K31" s="170"/>
      <c r="L31" s="170"/>
      <c r="M31" s="170"/>
      <c r="N31" s="170"/>
      <c r="O31" s="82">
        <f>SUM(J31:N31)</f>
        <v>0</v>
      </c>
    </row>
    <row r="32" spans="2:15" x14ac:dyDescent="0.3">
      <c r="B32" s="261" t="s">
        <v>8</v>
      </c>
      <c r="C32" s="262"/>
      <c r="D32" s="262"/>
      <c r="E32" s="262"/>
      <c r="F32" s="262"/>
      <c r="G32" s="262"/>
      <c r="H32" s="262"/>
      <c r="I32" s="262"/>
      <c r="J32" s="262"/>
      <c r="K32" s="262"/>
      <c r="L32" s="262"/>
      <c r="M32" s="262"/>
      <c r="N32" s="263"/>
      <c r="O32" s="84">
        <f>SUM(O13:O31)</f>
        <v>0</v>
      </c>
    </row>
    <row r="33" spans="2:15" x14ac:dyDescent="0.3">
      <c r="B33" s="261" t="s">
        <v>9</v>
      </c>
      <c r="C33" s="262"/>
      <c r="D33" s="262"/>
      <c r="E33" s="262"/>
      <c r="F33" s="262"/>
      <c r="G33" s="262"/>
      <c r="H33" s="262"/>
      <c r="I33" s="262"/>
      <c r="J33" s="262"/>
      <c r="K33" s="262"/>
      <c r="L33" s="262"/>
      <c r="M33" s="262"/>
      <c r="N33" s="263"/>
      <c r="O33" s="84">
        <f>O32*15%</f>
        <v>0</v>
      </c>
    </row>
    <row r="34" spans="2:15" ht="17.25" thickBot="1" x14ac:dyDescent="0.35">
      <c r="B34" s="264" t="s">
        <v>10</v>
      </c>
      <c r="C34" s="265"/>
      <c r="D34" s="265"/>
      <c r="E34" s="265"/>
      <c r="F34" s="265"/>
      <c r="G34" s="265"/>
      <c r="H34" s="265"/>
      <c r="I34" s="265"/>
      <c r="J34" s="265"/>
      <c r="K34" s="265"/>
      <c r="L34" s="265"/>
      <c r="M34" s="265"/>
      <c r="N34" s="266"/>
      <c r="O34" s="85">
        <f>O33+O32</f>
        <v>0</v>
      </c>
    </row>
    <row r="35" spans="2:15" x14ac:dyDescent="0.3"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83"/>
    </row>
    <row r="36" spans="2:15" ht="17.25" thickBot="1" x14ac:dyDescent="0.35"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83"/>
    </row>
    <row r="37" spans="2:15" ht="17.25" thickBot="1" x14ac:dyDescent="0.35">
      <c r="B37" s="268" t="s">
        <v>154</v>
      </c>
      <c r="C37" s="271" t="s">
        <v>155</v>
      </c>
      <c r="D37" s="272"/>
      <c r="E37" s="272"/>
      <c r="F37" s="273"/>
      <c r="G37" s="92">
        <f>O34</f>
        <v>0</v>
      </c>
      <c r="K37" s="77"/>
      <c r="L37" s="77"/>
      <c r="M37" s="77"/>
      <c r="N37" s="77"/>
      <c r="O37" s="83"/>
    </row>
    <row r="38" spans="2:15" ht="17.25" thickBot="1" x14ac:dyDescent="0.35">
      <c r="B38" s="269"/>
      <c r="C38" s="274" t="s">
        <v>156</v>
      </c>
      <c r="D38" s="275"/>
      <c r="E38" s="275"/>
      <c r="F38" s="276"/>
      <c r="G38" s="92">
        <f>(G37*C44)+G37</f>
        <v>0</v>
      </c>
      <c r="K38" s="77"/>
      <c r="L38" s="77"/>
      <c r="M38" s="77"/>
      <c r="N38" s="77"/>
      <c r="O38" s="83"/>
    </row>
    <row r="39" spans="2:15" ht="17.25" thickBot="1" x14ac:dyDescent="0.35">
      <c r="B39" s="269"/>
      <c r="C39" s="274" t="s">
        <v>157</v>
      </c>
      <c r="D39" s="275"/>
      <c r="E39" s="275"/>
      <c r="F39" s="276"/>
      <c r="G39" s="92">
        <f>(G38*D44)+G38</f>
        <v>0</v>
      </c>
      <c r="K39" s="77"/>
      <c r="L39" s="77"/>
      <c r="M39" s="77"/>
      <c r="N39" s="77"/>
      <c r="O39" s="83"/>
    </row>
    <row r="40" spans="2:15" ht="17.25" thickBot="1" x14ac:dyDescent="0.35">
      <c r="B40" s="270"/>
      <c r="C40" s="244" t="s">
        <v>158</v>
      </c>
      <c r="D40" s="245"/>
      <c r="E40" s="245"/>
      <c r="F40" s="246"/>
      <c r="G40" s="93">
        <f>SUM(G37:G39)</f>
        <v>0</v>
      </c>
      <c r="K40" s="77"/>
      <c r="L40" s="77"/>
      <c r="M40" s="77"/>
      <c r="N40" s="77"/>
      <c r="O40" s="83"/>
    </row>
    <row r="41" spans="2:15" x14ac:dyDescent="0.3"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83"/>
    </row>
    <row r="42" spans="2:15" ht="17.25" thickBot="1" x14ac:dyDescent="0.35">
      <c r="B42" s="260" t="s">
        <v>351</v>
      </c>
      <c r="C42" s="260"/>
      <c r="D42" s="260"/>
      <c r="E42" s="260"/>
      <c r="K42" s="77"/>
      <c r="L42" s="77"/>
      <c r="M42" s="77"/>
      <c r="N42" s="77"/>
      <c r="O42" s="83"/>
    </row>
    <row r="43" spans="2:15" ht="17.25" thickBot="1" x14ac:dyDescent="0.35">
      <c r="B43" s="94" t="s">
        <v>11</v>
      </c>
      <c r="C43" s="95" t="s">
        <v>159</v>
      </c>
      <c r="D43" s="95" t="s">
        <v>160</v>
      </c>
      <c r="E43" s="96" t="s">
        <v>161</v>
      </c>
    </row>
    <row r="44" spans="2:15" ht="17.25" thickBot="1" x14ac:dyDescent="0.35">
      <c r="B44" s="97" t="s">
        <v>162</v>
      </c>
      <c r="C44" s="180"/>
      <c r="D44" s="180"/>
      <c r="E44" s="147"/>
    </row>
    <row r="45" spans="2:15" x14ac:dyDescent="0.3">
      <c r="B45" s="118"/>
      <c r="C45" s="119"/>
      <c r="D45" s="119"/>
      <c r="E45" s="117"/>
    </row>
    <row r="46" spans="2:15" ht="17.25" thickBot="1" x14ac:dyDescent="0.35">
      <c r="B46" s="88" t="s">
        <v>318</v>
      </c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83"/>
    </row>
    <row r="47" spans="2:15" ht="17.25" thickBot="1" x14ac:dyDescent="0.35">
      <c r="B47" s="86"/>
      <c r="C47" s="267" t="s">
        <v>81</v>
      </c>
      <c r="D47" s="247"/>
      <c r="E47" s="247" t="s">
        <v>82</v>
      </c>
      <c r="F47" s="247"/>
      <c r="G47" s="247" t="s">
        <v>220</v>
      </c>
      <c r="H47" s="248"/>
      <c r="K47" s="77"/>
      <c r="L47" s="77"/>
      <c r="M47" s="77"/>
      <c r="N47" s="77"/>
      <c r="O47" s="83"/>
    </row>
    <row r="48" spans="2:15" ht="17.25" thickBot="1" x14ac:dyDescent="0.35">
      <c r="B48" s="76" t="s">
        <v>83</v>
      </c>
      <c r="C48" s="76" t="s">
        <v>84</v>
      </c>
      <c r="D48" s="76" t="s">
        <v>85</v>
      </c>
      <c r="E48" s="76" t="s">
        <v>84</v>
      </c>
      <c r="F48" s="76" t="s">
        <v>85</v>
      </c>
      <c r="G48" s="76" t="s">
        <v>84</v>
      </c>
      <c r="H48" s="102" t="s">
        <v>85</v>
      </c>
      <c r="L48" s="77"/>
      <c r="M48" s="77"/>
      <c r="N48" s="77"/>
      <c r="O48" s="83"/>
    </row>
    <row r="49" spans="1:15" x14ac:dyDescent="0.3">
      <c r="B49" s="124" t="s">
        <v>86</v>
      </c>
      <c r="C49" s="125"/>
      <c r="D49" s="125"/>
      <c r="E49" s="125"/>
      <c r="F49" s="125"/>
      <c r="G49" s="125"/>
      <c r="H49" s="126"/>
      <c r="L49" s="77"/>
      <c r="M49" s="77"/>
      <c r="N49" s="77"/>
      <c r="O49" s="83"/>
    </row>
    <row r="50" spans="1:15" x14ac:dyDescent="0.3">
      <c r="B50" s="103" t="s">
        <v>332</v>
      </c>
      <c r="C50" s="87"/>
      <c r="D50" s="87"/>
      <c r="E50" s="87"/>
      <c r="F50" s="87"/>
      <c r="G50" s="87"/>
      <c r="H50" s="104"/>
      <c r="L50" s="77"/>
      <c r="M50" s="77"/>
      <c r="N50" s="77"/>
      <c r="O50" s="83"/>
    </row>
    <row r="51" spans="1:15" x14ac:dyDescent="0.3">
      <c r="B51" s="103" t="s">
        <v>333</v>
      </c>
      <c r="C51" s="87"/>
      <c r="D51" s="87"/>
      <c r="E51" s="87"/>
      <c r="F51" s="87"/>
      <c r="G51" s="87"/>
      <c r="H51" s="104"/>
      <c r="L51" s="77"/>
      <c r="M51" s="77"/>
      <c r="N51" s="77"/>
      <c r="O51" s="83"/>
    </row>
    <row r="52" spans="1:15" ht="17.25" thickBot="1" x14ac:dyDescent="0.35">
      <c r="B52" s="105" t="s">
        <v>334</v>
      </c>
      <c r="C52" s="106"/>
      <c r="D52" s="106"/>
      <c r="E52" s="106"/>
      <c r="F52" s="106"/>
      <c r="G52" s="106"/>
      <c r="H52" s="107"/>
      <c r="L52" s="77"/>
      <c r="M52" s="77"/>
      <c r="N52" s="77"/>
      <c r="O52" s="83"/>
    </row>
    <row r="53" spans="1:15" x14ac:dyDescent="0.3">
      <c r="B53" s="77"/>
      <c r="C53" s="77"/>
      <c r="D53" s="77"/>
      <c r="E53" s="77"/>
      <c r="F53" s="77"/>
      <c r="G53" s="77"/>
      <c r="H53" s="77"/>
      <c r="I53" s="77"/>
      <c r="L53" s="77"/>
      <c r="M53" s="77"/>
      <c r="N53" s="77"/>
      <c r="O53" s="83"/>
    </row>
    <row r="54" spans="1:15" ht="17.25" thickBot="1" x14ac:dyDescent="0.35">
      <c r="A54" s="121"/>
      <c r="B54" s="120" t="s">
        <v>335</v>
      </c>
      <c r="C54" s="86"/>
      <c r="D54" s="86"/>
      <c r="E54" s="89"/>
      <c r="F54" s="77"/>
      <c r="G54" s="77"/>
      <c r="H54" s="77"/>
      <c r="I54" s="77"/>
      <c r="J54" s="77"/>
      <c r="K54" s="77"/>
      <c r="L54" s="77"/>
      <c r="M54" s="77"/>
      <c r="N54" s="77"/>
      <c r="O54" s="83"/>
    </row>
    <row r="55" spans="1:15" ht="17.25" thickBot="1" x14ac:dyDescent="0.35">
      <c r="B55" s="249" t="s">
        <v>336</v>
      </c>
      <c r="C55" s="250"/>
      <c r="D55" s="77"/>
      <c r="E55" s="77"/>
      <c r="F55" s="77"/>
      <c r="G55" s="77"/>
      <c r="H55" s="77"/>
      <c r="I55" s="77"/>
      <c r="J55" s="77"/>
      <c r="K55" s="77"/>
      <c r="L55" s="77"/>
      <c r="M55" s="83"/>
    </row>
    <row r="56" spans="1:15" x14ac:dyDescent="0.3">
      <c r="B56" s="76" t="s">
        <v>341</v>
      </c>
      <c r="C56" s="76" t="s">
        <v>342</v>
      </c>
      <c r="D56" s="77"/>
      <c r="E56" s="77"/>
      <c r="F56" s="77"/>
      <c r="G56" s="77"/>
      <c r="H56" s="77"/>
      <c r="I56" s="77"/>
      <c r="K56" s="77"/>
      <c r="L56" s="77"/>
      <c r="M56" s="83"/>
    </row>
    <row r="57" spans="1:15" x14ac:dyDescent="0.3">
      <c r="B57" s="130" t="s">
        <v>337</v>
      </c>
      <c r="C57" s="132"/>
      <c r="D57" s="77"/>
      <c r="E57" s="77"/>
      <c r="F57" s="77"/>
      <c r="G57" s="77"/>
      <c r="H57" s="77"/>
      <c r="I57" s="77"/>
      <c r="K57" s="77"/>
      <c r="L57" s="77"/>
      <c r="M57" s="83"/>
    </row>
    <row r="58" spans="1:15" x14ac:dyDescent="0.3">
      <c r="B58" s="131" t="s">
        <v>339</v>
      </c>
      <c r="C58" s="132"/>
      <c r="D58" s="77"/>
      <c r="E58" s="77"/>
      <c r="F58" s="77"/>
      <c r="G58" s="77"/>
      <c r="H58" s="77"/>
      <c r="I58" s="77"/>
      <c r="J58" s="77"/>
      <c r="K58" s="77"/>
      <c r="L58" s="77"/>
      <c r="M58" s="83"/>
    </row>
    <row r="59" spans="1:15" x14ac:dyDescent="0.3">
      <c r="B59" s="131" t="s">
        <v>340</v>
      </c>
      <c r="C59" s="132"/>
      <c r="D59" s="77"/>
      <c r="E59" s="77"/>
      <c r="F59" s="77"/>
      <c r="G59" s="77"/>
      <c r="H59" s="77"/>
      <c r="I59" s="77"/>
      <c r="J59" s="77"/>
      <c r="K59" s="77"/>
      <c r="L59" s="77"/>
      <c r="M59" s="83"/>
    </row>
    <row r="60" spans="1:15" x14ac:dyDescent="0.3">
      <c r="B60" s="131" t="s">
        <v>338</v>
      </c>
      <c r="C60" s="132"/>
      <c r="D60" s="77"/>
      <c r="E60" s="77"/>
      <c r="F60" s="77"/>
      <c r="G60" s="77"/>
      <c r="H60" s="77"/>
      <c r="I60" s="77"/>
      <c r="J60" s="77"/>
      <c r="K60" s="77"/>
      <c r="L60" s="77"/>
      <c r="M60" s="83"/>
    </row>
    <row r="61" spans="1:15" x14ac:dyDescent="0.3">
      <c r="B61" s="127"/>
      <c r="C61" s="128"/>
      <c r="D61" s="128"/>
      <c r="E61" s="129"/>
      <c r="F61" s="77"/>
      <c r="G61" s="77"/>
      <c r="H61" s="77"/>
      <c r="I61" s="77"/>
      <c r="J61" s="77"/>
      <c r="K61" s="77"/>
      <c r="L61" s="77"/>
      <c r="M61" s="77"/>
      <c r="N61" s="77"/>
      <c r="O61" s="83"/>
    </row>
    <row r="62" spans="1:15" ht="17.25" thickBot="1" x14ac:dyDescent="0.35">
      <c r="B62" s="120" t="s">
        <v>346</v>
      </c>
      <c r="C62" s="128"/>
      <c r="D62" s="128"/>
      <c r="E62" s="129"/>
      <c r="F62" s="77"/>
      <c r="G62" s="77"/>
      <c r="H62" s="77"/>
      <c r="I62" s="77"/>
      <c r="J62" s="77"/>
      <c r="K62" s="77"/>
      <c r="L62" s="77"/>
      <c r="M62" s="77"/>
      <c r="N62" s="77"/>
      <c r="O62" s="83"/>
    </row>
    <row r="63" spans="1:15" ht="17.25" thickBot="1" x14ac:dyDescent="0.35">
      <c r="B63" s="249" t="s">
        <v>343</v>
      </c>
      <c r="C63" s="250"/>
      <c r="D63" s="128"/>
      <c r="E63" s="129"/>
      <c r="F63" s="77"/>
      <c r="G63" s="77"/>
      <c r="H63" s="77"/>
      <c r="I63" s="77"/>
      <c r="J63" s="77"/>
      <c r="K63" s="77"/>
      <c r="L63" s="77"/>
      <c r="M63" s="77"/>
      <c r="N63" s="77"/>
      <c r="O63" s="83"/>
    </row>
    <row r="64" spans="1:15" ht="17.25" thickBot="1" x14ac:dyDescent="0.35">
      <c r="B64" s="76" t="s">
        <v>11</v>
      </c>
      <c r="C64" s="76" t="s">
        <v>378</v>
      </c>
      <c r="D64" s="128"/>
      <c r="E64" s="129"/>
      <c r="F64" s="77"/>
      <c r="H64" s="77"/>
      <c r="I64" s="77"/>
      <c r="J64" s="77"/>
      <c r="K64" s="77"/>
      <c r="L64" s="77"/>
      <c r="M64" s="77"/>
      <c r="N64" s="77"/>
      <c r="O64" s="83"/>
    </row>
    <row r="65" spans="2:15" ht="17.25" thickBot="1" x14ac:dyDescent="0.35">
      <c r="B65" s="133" t="s">
        <v>345</v>
      </c>
      <c r="C65" s="90"/>
      <c r="D65" s="77"/>
      <c r="E65" s="77"/>
      <c r="F65" s="77"/>
      <c r="G65" s="77"/>
      <c r="H65" s="77"/>
      <c r="I65" s="77"/>
      <c r="J65" s="77"/>
      <c r="K65" s="77"/>
      <c r="L65" s="77"/>
      <c r="M65" s="83"/>
    </row>
    <row r="66" spans="2:15" x14ac:dyDescent="0.3">
      <c r="F66" s="77"/>
      <c r="G66" s="77"/>
      <c r="H66" s="77"/>
      <c r="I66" s="77"/>
      <c r="J66" s="77"/>
      <c r="K66" s="77"/>
      <c r="L66" s="77"/>
      <c r="M66" s="77"/>
      <c r="N66" s="77"/>
      <c r="O66" s="83"/>
    </row>
    <row r="67" spans="2:15" ht="17.25" thickBot="1" x14ac:dyDescent="0.35">
      <c r="B67" s="120" t="s">
        <v>362</v>
      </c>
      <c r="C67" s="128"/>
      <c r="F67" s="77"/>
      <c r="G67" s="77"/>
      <c r="H67" s="77"/>
      <c r="I67" s="77"/>
      <c r="J67" s="77"/>
      <c r="K67" s="77"/>
      <c r="L67" s="77"/>
      <c r="M67" s="77"/>
      <c r="N67" s="77"/>
      <c r="O67" s="83"/>
    </row>
    <row r="68" spans="2:15" ht="17.25" thickBot="1" x14ac:dyDescent="0.35">
      <c r="B68" s="249" t="s">
        <v>364</v>
      </c>
      <c r="C68" s="250"/>
      <c r="F68" s="77"/>
      <c r="G68" s="77"/>
      <c r="H68" s="77"/>
      <c r="I68" s="77"/>
      <c r="J68" s="77"/>
      <c r="K68" s="77"/>
      <c r="L68" s="77"/>
      <c r="M68" s="77"/>
      <c r="N68" s="77"/>
      <c r="O68" s="83"/>
    </row>
    <row r="69" spans="2:15" ht="17.25" thickBot="1" x14ac:dyDescent="0.35">
      <c r="B69" s="76" t="s">
        <v>11</v>
      </c>
      <c r="C69" s="76" t="s">
        <v>342</v>
      </c>
      <c r="F69" s="77"/>
      <c r="G69" s="77"/>
      <c r="H69" s="77"/>
      <c r="I69" s="77"/>
      <c r="J69" s="77"/>
      <c r="K69" s="77"/>
      <c r="L69" s="77"/>
      <c r="M69" s="77"/>
      <c r="N69" s="77"/>
      <c r="O69" s="83"/>
    </row>
    <row r="70" spans="2:15" ht="17.25" thickBot="1" x14ac:dyDescent="0.35">
      <c r="B70" s="133" t="s">
        <v>363</v>
      </c>
      <c r="C70" s="178"/>
      <c r="F70" s="77"/>
      <c r="G70" s="77"/>
      <c r="H70" s="77"/>
      <c r="I70" s="77"/>
      <c r="J70" s="77"/>
      <c r="K70" s="77"/>
      <c r="L70" s="77"/>
      <c r="M70" s="77"/>
      <c r="N70" s="77"/>
      <c r="O70" s="83"/>
    </row>
    <row r="71" spans="2:15" x14ac:dyDescent="0.3">
      <c r="F71" s="77"/>
      <c r="G71" s="77"/>
      <c r="H71" s="77"/>
      <c r="I71" s="77"/>
      <c r="J71" s="77"/>
      <c r="K71" s="77"/>
      <c r="L71" s="77"/>
      <c r="M71" s="77"/>
      <c r="N71" s="77"/>
      <c r="O71" s="83"/>
    </row>
    <row r="72" spans="2:15" x14ac:dyDescent="0.3">
      <c r="B72" s="9"/>
      <c r="C72" s="9"/>
      <c r="F72" s="9"/>
    </row>
    <row r="73" spans="2:15" x14ac:dyDescent="0.3">
      <c r="B73" s="183"/>
      <c r="C73" s="184"/>
      <c r="F73" s="183"/>
      <c r="G73" s="185"/>
    </row>
    <row r="74" spans="2:15" x14ac:dyDescent="0.3">
      <c r="B74" s="230" t="s">
        <v>14</v>
      </c>
      <c r="C74" s="230"/>
      <c r="F74" s="230" t="s">
        <v>15</v>
      </c>
      <c r="G74" s="230"/>
    </row>
  </sheetData>
  <protectedRanges>
    <protectedRange sqref="C7:C9" name="Range1_14_2_1_2_1_2_2_2_2_1_2_1_2_2_3_1"/>
  </protectedRanges>
  <mergeCells count="27">
    <mergeCell ref="B74:C74"/>
    <mergeCell ref="F74:G74"/>
    <mergeCell ref="B68:C68"/>
    <mergeCell ref="K11:M11"/>
    <mergeCell ref="B42:E42"/>
    <mergeCell ref="B11:H11"/>
    <mergeCell ref="B32:N32"/>
    <mergeCell ref="B33:N33"/>
    <mergeCell ref="B34:N34"/>
    <mergeCell ref="C47:D47"/>
    <mergeCell ref="B63:C63"/>
    <mergeCell ref="B37:B40"/>
    <mergeCell ref="C37:F37"/>
    <mergeCell ref="C38:F38"/>
    <mergeCell ref="C39:F39"/>
    <mergeCell ref="I11:J11"/>
    <mergeCell ref="C40:F40"/>
    <mergeCell ref="G47:H47"/>
    <mergeCell ref="E47:F47"/>
    <mergeCell ref="B55:C55"/>
    <mergeCell ref="A2:A7"/>
    <mergeCell ref="C2:G2"/>
    <mergeCell ref="C3:G3"/>
    <mergeCell ref="C4:G4"/>
    <mergeCell ref="C6:G6"/>
    <mergeCell ref="C7:G7"/>
    <mergeCell ref="C5:G5"/>
  </mergeCells>
  <pageMargins left="0.25" right="0.25" top="0.75" bottom="0.75" header="0.3" footer="0.3"/>
  <pageSetup paperSize="8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showGridLines="0" topLeftCell="A22" workbookViewId="0">
      <selection activeCell="D17" sqref="D17"/>
    </sheetView>
  </sheetViews>
  <sheetFormatPr defaultRowHeight="16.5" x14ac:dyDescent="0.3"/>
  <cols>
    <col min="1" max="1" width="6.140625" style="2" customWidth="1"/>
    <col min="2" max="2" width="38.5703125" style="2" bestFit="1" customWidth="1"/>
    <col min="3" max="3" width="32.5703125" style="2" bestFit="1" customWidth="1"/>
    <col min="4" max="4" width="23.85546875" style="2" customWidth="1"/>
    <col min="5" max="5" width="17.140625" style="2" customWidth="1"/>
    <col min="6" max="6" width="25.140625" style="2" bestFit="1" customWidth="1"/>
    <col min="7" max="7" width="20.85546875" style="2" customWidth="1"/>
    <col min="8" max="8" width="15.5703125" style="2" customWidth="1"/>
    <col min="9" max="9" width="18.140625" style="2" customWidth="1"/>
    <col min="10" max="10" width="21.85546875" style="2" customWidth="1"/>
    <col min="11" max="11" width="18.7109375" style="2" customWidth="1"/>
    <col min="12" max="12" width="16.28515625" style="2" customWidth="1"/>
    <col min="13" max="13" width="18" style="2" customWidth="1"/>
    <col min="14" max="14" width="18.7109375" style="2" customWidth="1"/>
    <col min="15" max="15" width="23.7109375" style="2" customWidth="1"/>
    <col min="16" max="16" width="22.5703125" style="2" customWidth="1"/>
    <col min="17" max="17" width="24.42578125" style="2" customWidth="1"/>
    <col min="18" max="18" width="21.5703125" style="2" customWidth="1"/>
    <col min="19" max="16384" width="9.140625" style="2"/>
  </cols>
  <sheetData>
    <row r="1" spans="1:15" ht="17.25" thickBot="1" x14ac:dyDescent="0.35"/>
    <row r="2" spans="1:15" ht="17.25" thickBot="1" x14ac:dyDescent="0.35">
      <c r="A2" s="232" t="s">
        <v>0</v>
      </c>
      <c r="B2" s="6" t="s">
        <v>1</v>
      </c>
      <c r="C2" s="201" t="s">
        <v>356</v>
      </c>
      <c r="D2" s="202"/>
      <c r="E2" s="202"/>
      <c r="F2" s="202"/>
      <c r="G2" s="203"/>
    </row>
    <row r="3" spans="1:15" ht="36.75" customHeight="1" thickBot="1" x14ac:dyDescent="0.35">
      <c r="A3" s="233"/>
      <c r="B3" s="7" t="s">
        <v>2</v>
      </c>
      <c r="C3" s="235" t="s">
        <v>355</v>
      </c>
      <c r="D3" s="236"/>
      <c r="E3" s="236"/>
      <c r="F3" s="236"/>
      <c r="G3" s="237"/>
    </row>
    <row r="4" spans="1:15" ht="17.25" thickBot="1" x14ac:dyDescent="0.35">
      <c r="A4" s="233"/>
      <c r="B4" s="7" t="s">
        <v>4</v>
      </c>
      <c r="C4" s="238" t="s">
        <v>163</v>
      </c>
      <c r="D4" s="239"/>
      <c r="E4" s="239"/>
      <c r="F4" s="239"/>
      <c r="G4" s="240"/>
    </row>
    <row r="5" spans="1:15" ht="17.25" thickBot="1" x14ac:dyDescent="0.35">
      <c r="A5" s="233"/>
      <c r="B5" s="7" t="s">
        <v>44</v>
      </c>
      <c r="C5" s="238" t="s">
        <v>164</v>
      </c>
      <c r="D5" s="239"/>
      <c r="E5" s="239"/>
      <c r="F5" s="239"/>
      <c r="G5" s="240"/>
    </row>
    <row r="6" spans="1:15" ht="17.25" thickBot="1" x14ac:dyDescent="0.35">
      <c r="A6" s="233"/>
      <c r="B6" s="7" t="s">
        <v>5</v>
      </c>
      <c r="C6" s="251" t="s">
        <v>6</v>
      </c>
      <c r="D6" s="252"/>
      <c r="E6" s="252"/>
      <c r="F6" s="252"/>
      <c r="G6" s="253"/>
    </row>
    <row r="7" spans="1:15" ht="17.25" thickBot="1" x14ac:dyDescent="0.35">
      <c r="A7" s="234"/>
      <c r="B7" s="8" t="s">
        <v>7</v>
      </c>
      <c r="C7" s="254"/>
      <c r="D7" s="255"/>
      <c r="E7" s="255"/>
      <c r="F7" s="255"/>
      <c r="G7" s="256"/>
    </row>
    <row r="8" spans="1:15" x14ac:dyDescent="0.3">
      <c r="A8" s="43"/>
      <c r="B8" s="44"/>
    </row>
    <row r="9" spans="1:15" ht="17.25" thickBot="1" x14ac:dyDescent="0.35">
      <c r="B9" s="88" t="s">
        <v>80</v>
      </c>
    </row>
    <row r="10" spans="1:15" ht="17.25" thickBot="1" x14ac:dyDescent="0.35">
      <c r="B10" s="257" t="s">
        <v>164</v>
      </c>
      <c r="C10" s="258"/>
      <c r="D10" s="258"/>
      <c r="E10" s="258"/>
      <c r="F10" s="258"/>
      <c r="G10" s="258"/>
      <c r="H10" s="259"/>
      <c r="I10" s="257" t="s">
        <v>369</v>
      </c>
      <c r="J10" s="259"/>
      <c r="K10" s="257" t="s">
        <v>79</v>
      </c>
      <c r="L10" s="258"/>
      <c r="M10" s="259"/>
      <c r="N10" s="116" t="s">
        <v>330</v>
      </c>
    </row>
    <row r="11" spans="1:15" s="161" customFormat="1" ht="29.25" customHeight="1" x14ac:dyDescent="0.25">
      <c r="B11" s="159" t="s">
        <v>60</v>
      </c>
      <c r="C11" s="157" t="s">
        <v>61</v>
      </c>
      <c r="D11" s="157" t="s">
        <v>62</v>
      </c>
      <c r="E11" s="157" t="s">
        <v>63</v>
      </c>
      <c r="F11" s="157" t="s">
        <v>64</v>
      </c>
      <c r="G11" s="157" t="s">
        <v>65</v>
      </c>
      <c r="H11" s="157" t="s">
        <v>66</v>
      </c>
      <c r="I11" s="157" t="s">
        <v>370</v>
      </c>
      <c r="J11" s="157" t="s">
        <v>371</v>
      </c>
      <c r="K11" s="157" t="s">
        <v>327</v>
      </c>
      <c r="L11" s="157" t="s">
        <v>328</v>
      </c>
      <c r="M11" s="157" t="s">
        <v>329</v>
      </c>
      <c r="N11" s="158" t="s">
        <v>365</v>
      </c>
      <c r="O11" s="160" t="s">
        <v>331</v>
      </c>
    </row>
    <row r="12" spans="1:15" x14ac:dyDescent="0.3">
      <c r="B12" s="11" t="s">
        <v>165</v>
      </c>
      <c r="C12" s="1" t="s">
        <v>166</v>
      </c>
      <c r="D12" s="3">
        <v>100</v>
      </c>
      <c r="E12" s="4" t="s">
        <v>167</v>
      </c>
      <c r="F12" s="10" t="s">
        <v>168</v>
      </c>
      <c r="G12" s="45"/>
      <c r="H12" s="45">
        <v>200</v>
      </c>
      <c r="I12" s="80"/>
      <c r="J12" s="168">
        <f>I12*12</f>
        <v>0</v>
      </c>
      <c r="K12" s="80"/>
      <c r="L12" s="80"/>
      <c r="M12" s="80"/>
      <c r="N12" s="80"/>
      <c r="O12" s="82">
        <f t="shared" ref="O12:O18" si="0">SUM(J12:N12)</f>
        <v>0</v>
      </c>
    </row>
    <row r="13" spans="1:15" x14ac:dyDescent="0.3">
      <c r="B13" s="11" t="s">
        <v>169</v>
      </c>
      <c r="C13" s="1" t="s">
        <v>170</v>
      </c>
      <c r="D13" s="3">
        <v>75</v>
      </c>
      <c r="E13" s="4" t="s">
        <v>171</v>
      </c>
      <c r="F13" s="10" t="s">
        <v>172</v>
      </c>
      <c r="G13" s="45" t="s">
        <v>173</v>
      </c>
      <c r="H13" s="45">
        <v>150</v>
      </c>
      <c r="I13" s="80"/>
      <c r="J13" s="168">
        <f t="shared" ref="J13:J18" si="1">I13*12</f>
        <v>0</v>
      </c>
      <c r="K13" s="80"/>
      <c r="L13" s="80"/>
      <c r="M13" s="80"/>
      <c r="N13" s="80"/>
      <c r="O13" s="82">
        <f t="shared" si="0"/>
        <v>0</v>
      </c>
    </row>
    <row r="14" spans="1:15" x14ac:dyDescent="0.3">
      <c r="B14" s="11" t="s">
        <v>174</v>
      </c>
      <c r="C14" s="109" t="s">
        <v>322</v>
      </c>
      <c r="D14" s="110">
        <v>650</v>
      </c>
      <c r="E14" s="111" t="s">
        <v>323</v>
      </c>
      <c r="F14" s="111"/>
      <c r="G14" s="45"/>
      <c r="H14" s="45">
        <v>600</v>
      </c>
      <c r="I14" s="80"/>
      <c r="J14" s="168">
        <f t="shared" si="1"/>
        <v>0</v>
      </c>
      <c r="K14" s="80"/>
      <c r="L14" s="80"/>
      <c r="M14" s="80"/>
      <c r="N14" s="80"/>
      <c r="O14" s="82">
        <f t="shared" si="0"/>
        <v>0</v>
      </c>
    </row>
    <row r="15" spans="1:15" x14ac:dyDescent="0.3">
      <c r="B15" s="11" t="s">
        <v>175</v>
      </c>
      <c r="C15" s="1" t="s">
        <v>176</v>
      </c>
      <c r="D15" s="3">
        <v>400</v>
      </c>
      <c r="E15" s="4" t="s">
        <v>90</v>
      </c>
      <c r="F15" s="10" t="s">
        <v>177</v>
      </c>
      <c r="G15" s="45" t="s">
        <v>178</v>
      </c>
      <c r="H15" s="45">
        <v>300</v>
      </c>
      <c r="I15" s="80"/>
      <c r="J15" s="168">
        <f t="shared" si="1"/>
        <v>0</v>
      </c>
      <c r="K15" s="80"/>
      <c r="L15" s="80"/>
      <c r="M15" s="80"/>
      <c r="N15" s="80"/>
      <c r="O15" s="82">
        <f t="shared" si="0"/>
        <v>0</v>
      </c>
    </row>
    <row r="16" spans="1:15" x14ac:dyDescent="0.3">
      <c r="B16" s="11" t="s">
        <v>179</v>
      </c>
      <c r="C16" s="1" t="s">
        <v>180</v>
      </c>
      <c r="D16" s="3">
        <v>400</v>
      </c>
      <c r="E16" s="4" t="s">
        <v>71</v>
      </c>
      <c r="F16" s="10" t="s">
        <v>181</v>
      </c>
      <c r="G16" s="45" t="s">
        <v>182</v>
      </c>
      <c r="H16" s="45">
        <v>300</v>
      </c>
      <c r="I16" s="80"/>
      <c r="J16" s="168">
        <f t="shared" si="1"/>
        <v>0</v>
      </c>
      <c r="K16" s="80"/>
      <c r="L16" s="80"/>
      <c r="M16" s="80"/>
      <c r="N16" s="80"/>
      <c r="O16" s="82">
        <f t="shared" si="0"/>
        <v>0</v>
      </c>
    </row>
    <row r="17" spans="2:15" x14ac:dyDescent="0.3">
      <c r="B17" s="11" t="s">
        <v>183</v>
      </c>
      <c r="C17" s="1" t="s">
        <v>184</v>
      </c>
      <c r="D17" s="3">
        <v>500</v>
      </c>
      <c r="E17" s="4" t="s">
        <v>131</v>
      </c>
      <c r="F17" s="10" t="s">
        <v>185</v>
      </c>
      <c r="G17" s="45" t="s">
        <v>186</v>
      </c>
      <c r="H17" s="45">
        <v>1000</v>
      </c>
      <c r="I17" s="80"/>
      <c r="J17" s="168">
        <f t="shared" si="1"/>
        <v>0</v>
      </c>
      <c r="K17" s="80"/>
      <c r="L17" s="80"/>
      <c r="M17" s="80"/>
      <c r="N17" s="80"/>
      <c r="O17" s="82">
        <f t="shared" si="0"/>
        <v>0</v>
      </c>
    </row>
    <row r="18" spans="2:15" x14ac:dyDescent="0.3">
      <c r="B18" s="11" t="s">
        <v>187</v>
      </c>
      <c r="C18" s="1" t="s">
        <v>188</v>
      </c>
      <c r="D18" s="3">
        <v>160</v>
      </c>
      <c r="E18" s="4" t="s">
        <v>189</v>
      </c>
      <c r="F18" s="10"/>
      <c r="G18" s="45" t="s">
        <v>190</v>
      </c>
      <c r="H18" s="45">
        <v>350</v>
      </c>
      <c r="I18" s="80"/>
      <c r="J18" s="168">
        <f t="shared" si="1"/>
        <v>0</v>
      </c>
      <c r="K18" s="80"/>
      <c r="L18" s="80"/>
      <c r="M18" s="80"/>
      <c r="N18" s="80"/>
      <c r="O18" s="82">
        <f t="shared" si="0"/>
        <v>0</v>
      </c>
    </row>
    <row r="19" spans="2:15" x14ac:dyDescent="0.3">
      <c r="B19" s="261" t="s">
        <v>8</v>
      </c>
      <c r="C19" s="262"/>
      <c r="D19" s="262"/>
      <c r="E19" s="262"/>
      <c r="F19" s="262"/>
      <c r="G19" s="262"/>
      <c r="H19" s="262"/>
      <c r="I19" s="262"/>
      <c r="J19" s="262"/>
      <c r="K19" s="262"/>
      <c r="L19" s="262"/>
      <c r="M19" s="262"/>
      <c r="N19" s="263"/>
      <c r="O19" s="84">
        <f>SUM(O12:O18)</f>
        <v>0</v>
      </c>
    </row>
    <row r="20" spans="2:15" x14ac:dyDescent="0.3">
      <c r="B20" s="261" t="s">
        <v>9</v>
      </c>
      <c r="C20" s="262"/>
      <c r="D20" s="262"/>
      <c r="E20" s="262"/>
      <c r="F20" s="262"/>
      <c r="G20" s="262"/>
      <c r="H20" s="262"/>
      <c r="I20" s="262"/>
      <c r="J20" s="262"/>
      <c r="K20" s="262"/>
      <c r="L20" s="262"/>
      <c r="M20" s="262"/>
      <c r="N20" s="263"/>
      <c r="O20" s="84">
        <f>O19*15%</f>
        <v>0</v>
      </c>
    </row>
    <row r="21" spans="2:15" ht="17.25" thickBot="1" x14ac:dyDescent="0.35">
      <c r="B21" s="264" t="s">
        <v>10</v>
      </c>
      <c r="C21" s="265"/>
      <c r="D21" s="265"/>
      <c r="E21" s="265"/>
      <c r="F21" s="265"/>
      <c r="G21" s="265"/>
      <c r="H21" s="265"/>
      <c r="I21" s="265"/>
      <c r="J21" s="265"/>
      <c r="K21" s="265"/>
      <c r="L21" s="265"/>
      <c r="M21" s="265"/>
      <c r="N21" s="266"/>
      <c r="O21" s="85">
        <f>O20+O19</f>
        <v>0</v>
      </c>
    </row>
    <row r="22" spans="2:15" x14ac:dyDescent="0.3"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83"/>
    </row>
    <row r="23" spans="2:15" ht="17.25" thickBot="1" x14ac:dyDescent="0.35">
      <c r="B23" s="91"/>
      <c r="C23" s="91"/>
      <c r="D23" s="91"/>
      <c r="E23" s="91"/>
      <c r="F23" s="91"/>
      <c r="G23" s="91"/>
      <c r="H23" s="91"/>
      <c r="I23" s="91"/>
      <c r="J23" s="91"/>
      <c r="K23" s="77"/>
      <c r="L23" s="77"/>
      <c r="M23" s="77"/>
      <c r="N23" s="77"/>
      <c r="O23" s="83"/>
    </row>
    <row r="24" spans="2:15" ht="17.25" thickBot="1" x14ac:dyDescent="0.35">
      <c r="B24" s="268" t="s">
        <v>154</v>
      </c>
      <c r="C24" s="271" t="s">
        <v>155</v>
      </c>
      <c r="D24" s="272"/>
      <c r="E24" s="272"/>
      <c r="F24" s="273"/>
      <c r="G24" s="92">
        <f>O21</f>
        <v>0</v>
      </c>
      <c r="K24" s="77"/>
      <c r="L24" s="77"/>
      <c r="M24" s="77"/>
      <c r="N24" s="77"/>
      <c r="O24" s="83"/>
    </row>
    <row r="25" spans="2:15" ht="17.25" thickBot="1" x14ac:dyDescent="0.35">
      <c r="B25" s="269"/>
      <c r="C25" s="274" t="s">
        <v>156</v>
      </c>
      <c r="D25" s="275"/>
      <c r="E25" s="275"/>
      <c r="F25" s="276"/>
      <c r="G25" s="92">
        <f>(G24*C31)+G24</f>
        <v>0</v>
      </c>
      <c r="K25" s="77"/>
      <c r="L25" s="77"/>
      <c r="M25" s="77"/>
      <c r="N25" s="77"/>
      <c r="O25" s="83"/>
    </row>
    <row r="26" spans="2:15" ht="17.25" thickBot="1" x14ac:dyDescent="0.35">
      <c r="B26" s="269"/>
      <c r="C26" s="274" t="s">
        <v>157</v>
      </c>
      <c r="D26" s="275"/>
      <c r="E26" s="275"/>
      <c r="F26" s="276"/>
      <c r="G26" s="92">
        <f>(G25*D31)+G6</f>
        <v>0</v>
      </c>
      <c r="K26" s="77"/>
      <c r="L26" s="77"/>
      <c r="M26" s="77"/>
      <c r="N26" s="77"/>
      <c r="O26" s="83"/>
    </row>
    <row r="27" spans="2:15" ht="17.25" thickBot="1" x14ac:dyDescent="0.35">
      <c r="B27" s="270"/>
      <c r="C27" s="244" t="s">
        <v>158</v>
      </c>
      <c r="D27" s="245"/>
      <c r="E27" s="245"/>
      <c r="F27" s="246"/>
      <c r="G27" s="93">
        <f>SUM(G24:G26)</f>
        <v>0</v>
      </c>
      <c r="K27" s="77"/>
      <c r="L27" s="77"/>
      <c r="M27" s="77"/>
      <c r="N27" s="77"/>
      <c r="O27" s="83"/>
    </row>
    <row r="28" spans="2:15" x14ac:dyDescent="0.3"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83"/>
    </row>
    <row r="29" spans="2:15" ht="17.25" thickBot="1" x14ac:dyDescent="0.35">
      <c r="B29" s="260" t="s">
        <v>351</v>
      </c>
      <c r="C29" s="260"/>
      <c r="D29" s="260"/>
      <c r="E29" s="260"/>
      <c r="K29" s="77"/>
      <c r="L29" s="77"/>
      <c r="M29" s="77"/>
      <c r="N29" s="77"/>
      <c r="O29" s="83"/>
    </row>
    <row r="30" spans="2:15" ht="17.25" thickBot="1" x14ac:dyDescent="0.35">
      <c r="B30" s="94" t="s">
        <v>11</v>
      </c>
      <c r="C30" s="95" t="s">
        <v>159</v>
      </c>
      <c r="D30" s="95" t="s">
        <v>160</v>
      </c>
      <c r="E30" s="96" t="s">
        <v>161</v>
      </c>
    </row>
    <row r="31" spans="2:15" ht="17.25" thickBot="1" x14ac:dyDescent="0.35">
      <c r="B31" s="97" t="s">
        <v>162</v>
      </c>
      <c r="C31" s="180"/>
      <c r="D31" s="180"/>
      <c r="E31" s="147"/>
    </row>
    <row r="33" spans="1:15" ht="17.25" thickBot="1" x14ac:dyDescent="0.35">
      <c r="B33" s="88" t="s">
        <v>318</v>
      </c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83"/>
    </row>
    <row r="34" spans="1:15" ht="17.25" thickBot="1" x14ac:dyDescent="0.35">
      <c r="B34" s="86"/>
      <c r="C34" s="267" t="s">
        <v>81</v>
      </c>
      <c r="D34" s="247"/>
      <c r="E34" s="247" t="s">
        <v>82</v>
      </c>
      <c r="F34" s="247"/>
      <c r="G34" s="247" t="s">
        <v>220</v>
      </c>
      <c r="H34" s="248"/>
      <c r="I34" s="77"/>
      <c r="J34" s="77"/>
      <c r="K34" s="77"/>
      <c r="L34" s="77"/>
      <c r="M34" s="77"/>
      <c r="N34" s="77"/>
      <c r="O34" s="83"/>
    </row>
    <row r="35" spans="1:15" ht="17.25" thickBot="1" x14ac:dyDescent="0.35">
      <c r="B35" s="76" t="s">
        <v>83</v>
      </c>
      <c r="C35" s="76" t="s">
        <v>84</v>
      </c>
      <c r="D35" s="76" t="s">
        <v>85</v>
      </c>
      <c r="E35" s="76" t="s">
        <v>84</v>
      </c>
      <c r="F35" s="76" t="s">
        <v>85</v>
      </c>
      <c r="G35" s="76" t="s">
        <v>84</v>
      </c>
      <c r="H35" s="102" t="s">
        <v>85</v>
      </c>
      <c r="I35" s="77"/>
      <c r="J35" s="77"/>
      <c r="K35" s="77"/>
      <c r="L35" s="77"/>
      <c r="M35" s="77"/>
      <c r="N35" s="77"/>
      <c r="O35" s="83"/>
    </row>
    <row r="36" spans="1:15" x14ac:dyDescent="0.3">
      <c r="B36" s="124" t="s">
        <v>86</v>
      </c>
      <c r="C36" s="125"/>
      <c r="D36" s="125"/>
      <c r="E36" s="125"/>
      <c r="F36" s="125"/>
      <c r="G36" s="125"/>
      <c r="H36" s="126"/>
      <c r="I36" s="77"/>
      <c r="J36" s="77"/>
      <c r="K36" s="77"/>
      <c r="L36" s="77"/>
      <c r="M36" s="77"/>
      <c r="N36" s="77"/>
      <c r="O36" s="83"/>
    </row>
    <row r="37" spans="1:15" x14ac:dyDescent="0.3">
      <c r="B37" s="103" t="s">
        <v>332</v>
      </c>
      <c r="C37" s="87"/>
      <c r="D37" s="87"/>
      <c r="E37" s="87"/>
      <c r="F37" s="87"/>
      <c r="G37" s="87"/>
      <c r="H37" s="104"/>
      <c r="I37" s="77"/>
      <c r="J37" s="77"/>
      <c r="K37" s="77"/>
      <c r="L37" s="77"/>
      <c r="M37" s="77"/>
      <c r="N37" s="77"/>
      <c r="O37" s="83"/>
    </row>
    <row r="38" spans="1:15" x14ac:dyDescent="0.3">
      <c r="B38" s="103" t="s">
        <v>333</v>
      </c>
      <c r="C38" s="87"/>
      <c r="D38" s="87"/>
      <c r="E38" s="87"/>
      <c r="F38" s="87"/>
      <c r="G38" s="87"/>
      <c r="H38" s="104"/>
      <c r="I38" s="77"/>
      <c r="J38" s="77"/>
      <c r="K38" s="77"/>
      <c r="L38" s="77"/>
      <c r="M38" s="77"/>
      <c r="N38" s="77"/>
      <c r="O38" s="83"/>
    </row>
    <row r="39" spans="1:15" ht="17.25" thickBot="1" x14ac:dyDescent="0.35">
      <c r="B39" s="105" t="s">
        <v>334</v>
      </c>
      <c r="C39" s="106"/>
      <c r="D39" s="106"/>
      <c r="E39" s="106"/>
      <c r="F39" s="106"/>
      <c r="G39" s="106"/>
      <c r="H39" s="107"/>
      <c r="I39" s="77"/>
      <c r="J39" s="77"/>
      <c r="K39" s="77"/>
      <c r="L39" s="77"/>
      <c r="M39" s="77"/>
      <c r="N39" s="77"/>
      <c r="O39" s="83"/>
    </row>
    <row r="40" spans="1:15" x14ac:dyDescent="0.3"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83"/>
    </row>
    <row r="41" spans="1:15" ht="17.25" thickBot="1" x14ac:dyDescent="0.35">
      <c r="A41" s="121"/>
      <c r="B41" s="120" t="s">
        <v>335</v>
      </c>
      <c r="C41" s="86"/>
      <c r="D41" s="86"/>
      <c r="E41" s="89"/>
      <c r="F41" s="77"/>
      <c r="G41" s="77"/>
      <c r="H41" s="77"/>
      <c r="I41" s="77"/>
      <c r="J41" s="77"/>
      <c r="K41" s="77"/>
      <c r="L41" s="77"/>
      <c r="M41" s="77"/>
      <c r="N41" s="77"/>
      <c r="O41" s="83"/>
    </row>
    <row r="42" spans="1:15" ht="17.25" thickBot="1" x14ac:dyDescent="0.35">
      <c r="B42" s="249" t="s">
        <v>336</v>
      </c>
      <c r="C42" s="250"/>
      <c r="D42" s="77"/>
      <c r="E42" s="77"/>
      <c r="F42" s="77"/>
      <c r="G42" s="77"/>
      <c r="H42" s="77"/>
      <c r="I42" s="77"/>
      <c r="J42" s="77"/>
      <c r="K42" s="77"/>
      <c r="L42" s="77"/>
      <c r="M42" s="83"/>
    </row>
    <row r="43" spans="1:15" x14ac:dyDescent="0.3">
      <c r="B43" s="76" t="s">
        <v>341</v>
      </c>
      <c r="C43" s="76" t="s">
        <v>342</v>
      </c>
      <c r="D43" s="77"/>
      <c r="E43" s="77"/>
      <c r="F43" s="77"/>
      <c r="G43" s="77"/>
      <c r="H43" s="77"/>
      <c r="I43" s="77"/>
      <c r="J43" s="77"/>
      <c r="K43" s="77"/>
      <c r="L43" s="77"/>
      <c r="M43" s="83"/>
    </row>
    <row r="44" spans="1:15" x14ac:dyDescent="0.3">
      <c r="B44" s="130" t="s">
        <v>337</v>
      </c>
      <c r="C44" s="132"/>
      <c r="D44" s="77"/>
      <c r="E44" s="77"/>
      <c r="F44" s="77"/>
      <c r="G44" s="77"/>
      <c r="H44" s="77"/>
      <c r="I44" s="77"/>
      <c r="J44" s="77"/>
      <c r="K44" s="77"/>
      <c r="L44" s="77"/>
      <c r="M44" s="83"/>
    </row>
    <row r="45" spans="1:15" x14ac:dyDescent="0.3">
      <c r="B45" s="131" t="s">
        <v>339</v>
      </c>
      <c r="C45" s="132"/>
      <c r="D45" s="77"/>
      <c r="E45" s="77"/>
      <c r="F45" s="77"/>
      <c r="G45" s="77"/>
      <c r="H45" s="77"/>
      <c r="I45" s="77"/>
      <c r="J45" s="77"/>
      <c r="K45" s="77"/>
      <c r="L45" s="77"/>
      <c r="M45" s="83"/>
    </row>
    <row r="46" spans="1:15" x14ac:dyDescent="0.3">
      <c r="B46" s="131" t="s">
        <v>340</v>
      </c>
      <c r="C46" s="132"/>
      <c r="D46" s="77"/>
      <c r="E46" s="77"/>
      <c r="F46" s="77"/>
      <c r="G46" s="77"/>
      <c r="H46" s="77"/>
      <c r="I46" s="77"/>
      <c r="J46" s="77"/>
      <c r="K46" s="77"/>
      <c r="L46" s="77"/>
      <c r="M46" s="83"/>
    </row>
    <row r="47" spans="1:15" x14ac:dyDescent="0.3">
      <c r="B47" s="131" t="s">
        <v>338</v>
      </c>
      <c r="C47" s="132"/>
      <c r="D47" s="77"/>
      <c r="E47" s="77"/>
      <c r="F47" s="77"/>
      <c r="G47" s="77"/>
      <c r="H47" s="77"/>
      <c r="I47" s="77"/>
      <c r="J47" s="77"/>
      <c r="K47" s="77"/>
      <c r="L47" s="77"/>
      <c r="M47" s="83"/>
    </row>
    <row r="48" spans="1:15" x14ac:dyDescent="0.3">
      <c r="B48" s="127"/>
      <c r="C48" s="128"/>
      <c r="D48" s="128"/>
      <c r="E48" s="129"/>
      <c r="F48" s="77"/>
      <c r="G48" s="77"/>
      <c r="H48" s="77"/>
      <c r="I48" s="77"/>
      <c r="J48" s="77"/>
      <c r="K48" s="77"/>
      <c r="L48" s="77"/>
      <c r="M48" s="77"/>
      <c r="N48" s="77"/>
      <c r="O48" s="83"/>
    </row>
    <row r="49" spans="2:15" ht="17.25" thickBot="1" x14ac:dyDescent="0.35">
      <c r="B49" s="120" t="s">
        <v>346</v>
      </c>
      <c r="C49" s="128"/>
      <c r="D49" s="128"/>
      <c r="E49" s="129"/>
      <c r="F49" s="77"/>
      <c r="G49" s="77"/>
      <c r="H49" s="77"/>
      <c r="I49" s="77"/>
      <c r="J49" s="77"/>
      <c r="K49" s="77"/>
      <c r="L49" s="77"/>
      <c r="M49" s="77"/>
      <c r="N49" s="77"/>
      <c r="O49" s="83"/>
    </row>
    <row r="50" spans="2:15" ht="17.25" thickBot="1" x14ac:dyDescent="0.35">
      <c r="B50" s="249" t="s">
        <v>343</v>
      </c>
      <c r="C50" s="250"/>
      <c r="D50" s="128"/>
      <c r="E50" s="129"/>
      <c r="F50" s="77"/>
      <c r="G50" s="77"/>
      <c r="H50" s="77"/>
      <c r="I50" s="77"/>
      <c r="J50" s="77"/>
      <c r="K50" s="77"/>
      <c r="L50" s="77"/>
      <c r="M50" s="77"/>
      <c r="N50" s="77"/>
      <c r="O50" s="83"/>
    </row>
    <row r="51" spans="2:15" ht="17.25" thickBot="1" x14ac:dyDescent="0.35">
      <c r="B51" s="76" t="s">
        <v>11</v>
      </c>
      <c r="C51" s="76" t="s">
        <v>378</v>
      </c>
      <c r="D51" s="128"/>
      <c r="E51" s="129"/>
      <c r="F51" s="77"/>
      <c r="G51" s="77"/>
      <c r="H51" s="77"/>
      <c r="I51" s="77"/>
      <c r="J51" s="77"/>
      <c r="K51" s="77"/>
      <c r="L51" s="77"/>
      <c r="M51" s="77"/>
      <c r="N51" s="77"/>
      <c r="O51" s="83"/>
    </row>
    <row r="52" spans="2:15" ht="17.25" thickBot="1" x14ac:dyDescent="0.35">
      <c r="B52" s="133" t="s">
        <v>345</v>
      </c>
      <c r="C52" s="90"/>
      <c r="D52" s="77"/>
      <c r="E52" s="77"/>
      <c r="F52" s="77"/>
      <c r="G52" s="77"/>
      <c r="H52" s="77"/>
      <c r="I52" s="77"/>
      <c r="J52" s="77"/>
      <c r="K52" s="77"/>
      <c r="L52" s="77"/>
      <c r="M52" s="83"/>
    </row>
    <row r="53" spans="2:15" x14ac:dyDescent="0.3">
      <c r="B53" s="79"/>
      <c r="C53" s="79"/>
      <c r="F53" s="79"/>
    </row>
    <row r="54" spans="2:15" ht="17.25" thickBot="1" x14ac:dyDescent="0.35">
      <c r="B54" s="120" t="s">
        <v>362</v>
      </c>
      <c r="C54" s="128"/>
      <c r="F54" s="77"/>
      <c r="G54" s="77"/>
      <c r="H54" s="77"/>
      <c r="I54" s="77"/>
      <c r="J54" s="77"/>
      <c r="K54" s="77"/>
      <c r="L54" s="77"/>
      <c r="M54" s="83"/>
    </row>
    <row r="55" spans="2:15" ht="17.25" thickBot="1" x14ac:dyDescent="0.35">
      <c r="B55" s="249" t="s">
        <v>364</v>
      </c>
      <c r="C55" s="250"/>
      <c r="F55" s="77"/>
      <c r="G55" s="77"/>
      <c r="H55" s="77"/>
      <c r="I55" s="77"/>
      <c r="J55" s="77"/>
      <c r="K55" s="77"/>
      <c r="L55" s="77"/>
      <c r="M55" s="83"/>
    </row>
    <row r="56" spans="2:15" ht="17.25" thickBot="1" x14ac:dyDescent="0.35">
      <c r="B56" s="76" t="s">
        <v>11</v>
      </c>
      <c r="C56" s="76" t="s">
        <v>342</v>
      </c>
      <c r="F56" s="77"/>
      <c r="G56" s="77"/>
      <c r="H56" s="77"/>
      <c r="I56" s="77"/>
      <c r="J56" s="77"/>
      <c r="K56" s="77"/>
      <c r="L56" s="77"/>
      <c r="M56" s="83"/>
    </row>
    <row r="57" spans="2:15" ht="17.25" thickBot="1" x14ac:dyDescent="0.35">
      <c r="B57" s="133" t="s">
        <v>363</v>
      </c>
      <c r="C57" s="178"/>
      <c r="F57" s="77"/>
      <c r="G57" s="77"/>
      <c r="H57" s="77"/>
      <c r="I57" s="77"/>
      <c r="J57" s="77"/>
      <c r="K57" s="77"/>
      <c r="L57" s="77"/>
      <c r="M57" s="83"/>
    </row>
    <row r="58" spans="2:15" x14ac:dyDescent="0.3">
      <c r="B58" s="79"/>
      <c r="C58" s="79"/>
      <c r="F58" s="79"/>
    </row>
    <row r="59" spans="2:15" x14ac:dyDescent="0.3">
      <c r="B59" s="166"/>
      <c r="C59" s="166"/>
      <c r="F59" s="166"/>
    </row>
    <row r="60" spans="2:15" x14ac:dyDescent="0.3">
      <c r="B60" s="183"/>
      <c r="C60" s="184"/>
      <c r="F60" s="183"/>
      <c r="G60" s="185"/>
    </row>
    <row r="61" spans="2:15" x14ac:dyDescent="0.3">
      <c r="B61" s="230" t="s">
        <v>14</v>
      </c>
      <c r="C61" s="230"/>
      <c r="F61" s="230" t="s">
        <v>15</v>
      </c>
      <c r="G61" s="230"/>
    </row>
  </sheetData>
  <protectedRanges>
    <protectedRange sqref="C7:C8" name="Range1_14_2_1_2_1_2_2_2_2_1_2_1_2_2_3_1"/>
  </protectedRanges>
  <mergeCells count="27">
    <mergeCell ref="I10:J10"/>
    <mergeCell ref="B61:C61"/>
    <mergeCell ref="F61:G61"/>
    <mergeCell ref="B21:N21"/>
    <mergeCell ref="B10:H10"/>
    <mergeCell ref="B19:N19"/>
    <mergeCell ref="B20:N20"/>
    <mergeCell ref="K10:M10"/>
    <mergeCell ref="B24:B27"/>
    <mergeCell ref="C24:F24"/>
    <mergeCell ref="C25:F25"/>
    <mergeCell ref="C26:F26"/>
    <mergeCell ref="C27:F27"/>
    <mergeCell ref="B55:C55"/>
    <mergeCell ref="C34:D34"/>
    <mergeCell ref="E34:F34"/>
    <mergeCell ref="G34:H34"/>
    <mergeCell ref="B42:C42"/>
    <mergeCell ref="B50:C50"/>
    <mergeCell ref="A2:A7"/>
    <mergeCell ref="C2:G2"/>
    <mergeCell ref="C3:G3"/>
    <mergeCell ref="C4:G4"/>
    <mergeCell ref="C5:G5"/>
    <mergeCell ref="C6:G6"/>
    <mergeCell ref="C7:G7"/>
    <mergeCell ref="B29:E29"/>
  </mergeCells>
  <pageMargins left="0.25" right="0.25" top="0.75" bottom="0.75" header="0.3" footer="0.3"/>
  <pageSetup paperSize="8" scale="6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8"/>
  <sheetViews>
    <sheetView showGridLines="0" workbookViewId="0">
      <selection activeCell="B10" sqref="B10:H10"/>
    </sheetView>
  </sheetViews>
  <sheetFormatPr defaultRowHeight="16.5" x14ac:dyDescent="0.3"/>
  <cols>
    <col min="1" max="1" width="6.140625" style="2" customWidth="1"/>
    <col min="2" max="2" width="38" style="2" bestFit="1" customWidth="1"/>
    <col min="3" max="3" width="32.5703125" style="2" bestFit="1" customWidth="1"/>
    <col min="4" max="4" width="23.85546875" style="2" customWidth="1"/>
    <col min="5" max="5" width="17.140625" style="2" customWidth="1"/>
    <col min="6" max="6" width="28.28515625" style="2" customWidth="1"/>
    <col min="7" max="7" width="20.85546875" style="2" customWidth="1"/>
    <col min="8" max="8" width="15.5703125" style="2" customWidth="1"/>
    <col min="9" max="9" width="19.5703125" style="2" customWidth="1"/>
    <col min="10" max="10" width="20.7109375" style="2" customWidth="1"/>
    <col min="11" max="11" width="18.7109375" style="2" customWidth="1"/>
    <col min="12" max="12" width="16.28515625" style="2" customWidth="1"/>
    <col min="13" max="13" width="18" style="2" customWidth="1"/>
    <col min="14" max="14" width="18.7109375" style="2" customWidth="1"/>
    <col min="15" max="15" width="23.7109375" style="2" customWidth="1"/>
    <col min="16" max="16" width="22.5703125" style="2" customWidth="1"/>
    <col min="17" max="17" width="24.42578125" style="2" customWidth="1"/>
    <col min="18" max="18" width="21.5703125" style="2" customWidth="1"/>
    <col min="19" max="16384" width="9.140625" style="2"/>
  </cols>
  <sheetData>
    <row r="1" spans="1:15" ht="17.25" thickBot="1" x14ac:dyDescent="0.35"/>
    <row r="2" spans="1:15" ht="17.25" thickBot="1" x14ac:dyDescent="0.35">
      <c r="A2" s="232" t="s">
        <v>0</v>
      </c>
      <c r="B2" s="6" t="s">
        <v>1</v>
      </c>
      <c r="C2" s="201" t="s">
        <v>356</v>
      </c>
      <c r="D2" s="202"/>
      <c r="E2" s="202"/>
      <c r="F2" s="202"/>
      <c r="G2" s="203"/>
    </row>
    <row r="3" spans="1:15" ht="33" customHeight="1" thickBot="1" x14ac:dyDescent="0.35">
      <c r="A3" s="233"/>
      <c r="B3" s="7" t="s">
        <v>2</v>
      </c>
      <c r="C3" s="235" t="s">
        <v>355</v>
      </c>
      <c r="D3" s="236"/>
      <c r="E3" s="236"/>
      <c r="F3" s="236"/>
      <c r="G3" s="237"/>
    </row>
    <row r="4" spans="1:15" ht="17.25" thickBot="1" x14ac:dyDescent="0.35">
      <c r="A4" s="233"/>
      <c r="B4" s="7" t="s">
        <v>4</v>
      </c>
      <c r="C4" s="238" t="s">
        <v>316</v>
      </c>
      <c r="D4" s="239"/>
      <c r="E4" s="239"/>
      <c r="F4" s="239"/>
      <c r="G4" s="240"/>
    </row>
    <row r="5" spans="1:15" ht="17.25" thickBot="1" x14ac:dyDescent="0.35">
      <c r="A5" s="233"/>
      <c r="B5" s="7" t="s">
        <v>44</v>
      </c>
      <c r="C5" s="238" t="s">
        <v>191</v>
      </c>
      <c r="D5" s="239"/>
      <c r="E5" s="239"/>
      <c r="F5" s="239"/>
      <c r="G5" s="240"/>
    </row>
    <row r="6" spans="1:15" ht="17.25" thickBot="1" x14ac:dyDescent="0.35">
      <c r="A6" s="233"/>
      <c r="B6" s="7" t="s">
        <v>5</v>
      </c>
      <c r="C6" s="251" t="s">
        <v>6</v>
      </c>
      <c r="D6" s="252"/>
      <c r="E6" s="252"/>
      <c r="F6" s="252"/>
      <c r="G6" s="253"/>
    </row>
    <row r="7" spans="1:15" ht="17.25" thickBot="1" x14ac:dyDescent="0.35">
      <c r="A7" s="234"/>
      <c r="B7" s="8" t="s">
        <v>7</v>
      </c>
      <c r="C7" s="254"/>
      <c r="D7" s="255"/>
      <c r="E7" s="255"/>
      <c r="F7" s="255"/>
      <c r="G7" s="256"/>
    </row>
    <row r="8" spans="1:15" x14ac:dyDescent="0.3">
      <c r="A8" s="43"/>
      <c r="B8" s="44"/>
    </row>
    <row r="9" spans="1:15" ht="17.25" thickBot="1" x14ac:dyDescent="0.35">
      <c r="B9" s="88" t="s">
        <v>80</v>
      </c>
    </row>
    <row r="10" spans="1:15" ht="17.25" thickBot="1" x14ac:dyDescent="0.35">
      <c r="B10" s="257" t="s">
        <v>372</v>
      </c>
      <c r="C10" s="258"/>
      <c r="D10" s="258"/>
      <c r="E10" s="258"/>
      <c r="F10" s="258"/>
      <c r="G10" s="258"/>
      <c r="H10" s="259"/>
      <c r="I10" s="257" t="s">
        <v>369</v>
      </c>
      <c r="J10" s="259"/>
      <c r="K10" s="257" t="s">
        <v>79</v>
      </c>
      <c r="L10" s="258"/>
      <c r="M10" s="259"/>
      <c r="N10" s="116" t="s">
        <v>330</v>
      </c>
    </row>
    <row r="11" spans="1:15" s="161" customFormat="1" ht="29.25" customHeight="1" x14ac:dyDescent="0.25">
      <c r="B11" s="159" t="s">
        <v>60</v>
      </c>
      <c r="C11" s="157" t="s">
        <v>61</v>
      </c>
      <c r="D11" s="157" t="s">
        <v>62</v>
      </c>
      <c r="E11" s="157" t="s">
        <v>63</v>
      </c>
      <c r="F11" s="157" t="s">
        <v>64</v>
      </c>
      <c r="G11" s="157" t="s">
        <v>65</v>
      </c>
      <c r="H11" s="157" t="s">
        <v>66</v>
      </c>
      <c r="I11" s="157" t="s">
        <v>370</v>
      </c>
      <c r="J11" s="157" t="s">
        <v>371</v>
      </c>
      <c r="K11" s="157" t="s">
        <v>327</v>
      </c>
      <c r="L11" s="157" t="s">
        <v>328</v>
      </c>
      <c r="M11" s="157" t="s">
        <v>329</v>
      </c>
      <c r="N11" s="158" t="s">
        <v>365</v>
      </c>
      <c r="O11" s="160" t="s">
        <v>331</v>
      </c>
    </row>
    <row r="12" spans="1:15" x14ac:dyDescent="0.3">
      <c r="B12" s="11" t="s">
        <v>192</v>
      </c>
      <c r="C12" s="1" t="s">
        <v>193</v>
      </c>
      <c r="D12" s="3">
        <v>200</v>
      </c>
      <c r="E12" s="4" t="s">
        <v>71</v>
      </c>
      <c r="F12" s="10"/>
      <c r="G12" s="45"/>
      <c r="H12" s="45">
        <v>500</v>
      </c>
      <c r="I12" s="80"/>
      <c r="J12" s="168">
        <f>I12*12</f>
        <v>0</v>
      </c>
      <c r="K12" s="80"/>
      <c r="L12" s="80"/>
      <c r="M12" s="80"/>
      <c r="N12" s="80"/>
      <c r="O12" s="82">
        <f>SUM(J12:N12)</f>
        <v>0</v>
      </c>
    </row>
    <row r="13" spans="1:15" x14ac:dyDescent="0.3">
      <c r="B13" s="11" t="s">
        <v>194</v>
      </c>
      <c r="C13" s="1" t="s">
        <v>195</v>
      </c>
      <c r="D13" s="3">
        <v>1600</v>
      </c>
      <c r="E13" s="4" t="s">
        <v>196</v>
      </c>
      <c r="F13" s="10">
        <v>526106149</v>
      </c>
      <c r="G13" s="45" t="s">
        <v>197</v>
      </c>
      <c r="H13" s="45">
        <v>11000</v>
      </c>
      <c r="I13" s="80"/>
      <c r="J13" s="168">
        <f t="shared" ref="J13:J25" si="0">I13*12</f>
        <v>0</v>
      </c>
      <c r="K13" s="80"/>
      <c r="L13" s="80"/>
      <c r="M13" s="80"/>
      <c r="N13" s="80"/>
      <c r="O13" s="82">
        <f>SUM(J13:N13)</f>
        <v>0</v>
      </c>
    </row>
    <row r="14" spans="1:15" x14ac:dyDescent="0.3">
      <c r="B14" s="11" t="s">
        <v>194</v>
      </c>
      <c r="C14" s="1" t="s">
        <v>195</v>
      </c>
      <c r="D14" s="3">
        <v>1600</v>
      </c>
      <c r="E14" s="4" t="s">
        <v>196</v>
      </c>
      <c r="F14" s="10">
        <v>526106147</v>
      </c>
      <c r="G14" s="45" t="s">
        <v>198</v>
      </c>
      <c r="H14" s="45">
        <v>11000</v>
      </c>
      <c r="I14" s="80"/>
      <c r="J14" s="168">
        <f t="shared" si="0"/>
        <v>0</v>
      </c>
      <c r="K14" s="80"/>
      <c r="L14" s="80"/>
      <c r="M14" s="80"/>
      <c r="N14" s="80"/>
      <c r="O14" s="82">
        <f>SUM(J14:N14)</f>
        <v>0</v>
      </c>
    </row>
    <row r="15" spans="1:15" x14ac:dyDescent="0.3">
      <c r="B15" s="11" t="s">
        <v>199</v>
      </c>
      <c r="C15" s="1" t="s">
        <v>200</v>
      </c>
      <c r="D15" s="3">
        <v>250</v>
      </c>
      <c r="E15" s="4"/>
      <c r="F15" s="10"/>
      <c r="G15" s="45"/>
      <c r="H15" s="45">
        <v>400</v>
      </c>
      <c r="I15" s="80"/>
      <c r="J15" s="168">
        <f t="shared" si="0"/>
        <v>0</v>
      </c>
      <c r="K15" s="80"/>
      <c r="L15" s="80"/>
      <c r="M15" s="80"/>
      <c r="N15" s="80"/>
      <c r="O15" s="82">
        <f t="shared" ref="O15:O24" si="1">SUM(J15:N15)</f>
        <v>0</v>
      </c>
    </row>
    <row r="16" spans="1:15" x14ac:dyDescent="0.3">
      <c r="B16" s="11" t="s">
        <v>219</v>
      </c>
      <c r="C16" s="1" t="s">
        <v>320</v>
      </c>
      <c r="D16" s="3">
        <v>15</v>
      </c>
      <c r="E16" s="4" t="s">
        <v>90</v>
      </c>
      <c r="F16" s="10"/>
      <c r="G16" s="45"/>
      <c r="H16" s="45">
        <v>200</v>
      </c>
      <c r="I16" s="80"/>
      <c r="J16" s="168">
        <f t="shared" si="0"/>
        <v>0</v>
      </c>
      <c r="K16" s="80"/>
      <c r="L16" s="80"/>
      <c r="M16" s="80"/>
      <c r="N16" s="80"/>
      <c r="O16" s="82">
        <f t="shared" si="1"/>
        <v>0</v>
      </c>
    </row>
    <row r="17" spans="2:15" x14ac:dyDescent="0.3">
      <c r="B17" s="11" t="s">
        <v>201</v>
      </c>
      <c r="C17" s="1" t="s">
        <v>202</v>
      </c>
      <c r="D17" s="3">
        <v>75</v>
      </c>
      <c r="E17" s="4" t="s">
        <v>171</v>
      </c>
      <c r="F17" s="10" t="s">
        <v>203</v>
      </c>
      <c r="G17" s="45" t="s">
        <v>173</v>
      </c>
      <c r="H17" s="45">
        <v>200</v>
      </c>
      <c r="I17" s="80"/>
      <c r="J17" s="168">
        <f t="shared" si="0"/>
        <v>0</v>
      </c>
      <c r="K17" s="80"/>
      <c r="L17" s="80"/>
      <c r="M17" s="80"/>
      <c r="N17" s="80"/>
      <c r="O17" s="82">
        <f t="shared" si="1"/>
        <v>0</v>
      </c>
    </row>
    <row r="18" spans="2:15" x14ac:dyDescent="0.3">
      <c r="B18" s="11" t="s">
        <v>204</v>
      </c>
      <c r="C18" s="109" t="s">
        <v>321</v>
      </c>
      <c r="D18" s="110">
        <v>36</v>
      </c>
      <c r="E18" s="111" t="s">
        <v>71</v>
      </c>
      <c r="F18" s="111"/>
      <c r="G18" s="45"/>
      <c r="H18" s="45">
        <v>300</v>
      </c>
      <c r="I18" s="80"/>
      <c r="J18" s="168">
        <f t="shared" si="0"/>
        <v>0</v>
      </c>
      <c r="K18" s="80"/>
      <c r="L18" s="80"/>
      <c r="M18" s="80"/>
      <c r="N18" s="80"/>
      <c r="O18" s="82">
        <f t="shared" si="1"/>
        <v>0</v>
      </c>
    </row>
    <row r="19" spans="2:15" x14ac:dyDescent="0.3">
      <c r="B19" s="11" t="s">
        <v>205</v>
      </c>
      <c r="C19" s="1" t="s">
        <v>206</v>
      </c>
      <c r="D19" s="3">
        <v>60</v>
      </c>
      <c r="E19" s="4" t="s">
        <v>207</v>
      </c>
      <c r="F19" s="10" t="s">
        <v>208</v>
      </c>
      <c r="G19" s="45" t="s">
        <v>209</v>
      </c>
      <c r="H19" s="45">
        <v>300</v>
      </c>
      <c r="I19" s="80"/>
      <c r="J19" s="168">
        <f t="shared" si="0"/>
        <v>0</v>
      </c>
      <c r="K19" s="80"/>
      <c r="L19" s="80"/>
      <c r="M19" s="80"/>
      <c r="N19" s="80"/>
      <c r="O19" s="82">
        <f t="shared" si="1"/>
        <v>0</v>
      </c>
    </row>
    <row r="20" spans="2:15" x14ac:dyDescent="0.3">
      <c r="B20" s="11" t="s">
        <v>210</v>
      </c>
      <c r="C20" s="1" t="s">
        <v>211</v>
      </c>
      <c r="D20" s="3">
        <v>200</v>
      </c>
      <c r="E20" s="4" t="s">
        <v>71</v>
      </c>
      <c r="F20" s="10" t="s">
        <v>212</v>
      </c>
      <c r="G20" s="45" t="s">
        <v>213</v>
      </c>
      <c r="H20" s="45">
        <v>500</v>
      </c>
      <c r="I20" s="80"/>
      <c r="J20" s="168">
        <f t="shared" si="0"/>
        <v>0</v>
      </c>
      <c r="K20" s="80"/>
      <c r="L20" s="80"/>
      <c r="M20" s="80"/>
      <c r="N20" s="80"/>
      <c r="O20" s="82">
        <f t="shared" si="1"/>
        <v>0</v>
      </c>
    </row>
    <row r="21" spans="2:15" x14ac:dyDescent="0.3">
      <c r="B21" s="11" t="s">
        <v>214</v>
      </c>
      <c r="C21" s="1" t="s">
        <v>215</v>
      </c>
      <c r="D21" s="3">
        <v>200</v>
      </c>
      <c r="E21" s="4" t="s">
        <v>71</v>
      </c>
      <c r="F21" s="10">
        <v>8949785</v>
      </c>
      <c r="G21" s="45" t="s">
        <v>216</v>
      </c>
      <c r="H21" s="45">
        <v>500</v>
      </c>
      <c r="I21" s="80"/>
      <c r="J21" s="168">
        <f t="shared" si="0"/>
        <v>0</v>
      </c>
      <c r="K21" s="80"/>
      <c r="L21" s="80"/>
      <c r="M21" s="80"/>
      <c r="N21" s="80"/>
      <c r="O21" s="82">
        <f t="shared" si="1"/>
        <v>0</v>
      </c>
    </row>
    <row r="22" spans="2:15" ht="33" x14ac:dyDescent="0.3">
      <c r="B22" s="99" t="s">
        <v>19</v>
      </c>
      <c r="C22" s="98" t="s">
        <v>69</v>
      </c>
      <c r="D22" s="100">
        <v>14</v>
      </c>
      <c r="E22" s="100" t="s">
        <v>72</v>
      </c>
      <c r="F22" s="100" t="s">
        <v>74</v>
      </c>
      <c r="G22" s="100" t="s">
        <v>77</v>
      </c>
      <c r="H22" s="100">
        <v>48</v>
      </c>
      <c r="I22" s="80"/>
      <c r="J22" s="168">
        <f t="shared" si="0"/>
        <v>0</v>
      </c>
      <c r="K22" s="80"/>
      <c r="L22" s="80"/>
      <c r="M22" s="80"/>
      <c r="N22" s="80"/>
      <c r="O22" s="82">
        <f t="shared" si="1"/>
        <v>0</v>
      </c>
    </row>
    <row r="23" spans="2:15" x14ac:dyDescent="0.3">
      <c r="B23" s="99" t="s">
        <v>18</v>
      </c>
      <c r="C23" s="98" t="s">
        <v>70</v>
      </c>
      <c r="D23" s="100">
        <v>500</v>
      </c>
      <c r="E23" s="100" t="s">
        <v>73</v>
      </c>
      <c r="F23" s="100"/>
      <c r="G23" s="100" t="s">
        <v>78</v>
      </c>
      <c r="H23" s="100">
        <v>800</v>
      </c>
      <c r="I23" s="80"/>
      <c r="J23" s="168">
        <f t="shared" si="0"/>
        <v>0</v>
      </c>
      <c r="K23" s="80"/>
      <c r="L23" s="80"/>
      <c r="M23" s="80"/>
      <c r="N23" s="80"/>
      <c r="O23" s="82">
        <f t="shared" si="1"/>
        <v>0</v>
      </c>
    </row>
    <row r="24" spans="2:15" x14ac:dyDescent="0.3">
      <c r="B24" s="99" t="s">
        <v>16</v>
      </c>
      <c r="C24" s="98" t="s">
        <v>68</v>
      </c>
      <c r="D24" s="100">
        <v>100</v>
      </c>
      <c r="E24" s="100" t="s">
        <v>71</v>
      </c>
      <c r="F24" s="100" t="s">
        <v>217</v>
      </c>
      <c r="G24" s="100" t="s">
        <v>76</v>
      </c>
      <c r="H24" s="100">
        <v>300</v>
      </c>
      <c r="I24" s="80"/>
      <c r="J24" s="168">
        <f t="shared" si="0"/>
        <v>0</v>
      </c>
      <c r="K24" s="80"/>
      <c r="L24" s="80"/>
      <c r="M24" s="80"/>
      <c r="N24" s="80"/>
      <c r="O24" s="82">
        <f t="shared" si="1"/>
        <v>0</v>
      </c>
    </row>
    <row r="25" spans="2:15" ht="33" x14ac:dyDescent="0.3">
      <c r="B25" s="99" t="s">
        <v>17</v>
      </c>
      <c r="C25" s="98" t="s">
        <v>67</v>
      </c>
      <c r="D25" s="100">
        <v>150</v>
      </c>
      <c r="E25" s="100" t="s">
        <v>71</v>
      </c>
      <c r="F25" s="100" t="s">
        <v>218</v>
      </c>
      <c r="G25" s="100" t="s">
        <v>75</v>
      </c>
      <c r="H25" s="100">
        <v>400</v>
      </c>
      <c r="I25" s="80"/>
      <c r="J25" s="168">
        <f t="shared" si="0"/>
        <v>0</v>
      </c>
      <c r="K25" s="80"/>
      <c r="L25" s="80"/>
      <c r="M25" s="80"/>
      <c r="N25" s="80"/>
      <c r="O25" s="82">
        <f>SUM(J25:N25)</f>
        <v>0</v>
      </c>
    </row>
    <row r="26" spans="2:15" x14ac:dyDescent="0.3">
      <c r="B26" s="261" t="s">
        <v>8</v>
      </c>
      <c r="C26" s="262"/>
      <c r="D26" s="262"/>
      <c r="E26" s="262"/>
      <c r="F26" s="262"/>
      <c r="G26" s="262"/>
      <c r="H26" s="262"/>
      <c r="I26" s="262"/>
      <c r="J26" s="262"/>
      <c r="K26" s="262"/>
      <c r="L26" s="262"/>
      <c r="M26" s="262"/>
      <c r="N26" s="263"/>
      <c r="O26" s="84">
        <f>SUM(O12:O25)</f>
        <v>0</v>
      </c>
    </row>
    <row r="27" spans="2:15" x14ac:dyDescent="0.3">
      <c r="B27" s="261" t="s">
        <v>9</v>
      </c>
      <c r="C27" s="262"/>
      <c r="D27" s="262"/>
      <c r="E27" s="262"/>
      <c r="F27" s="262"/>
      <c r="G27" s="262"/>
      <c r="H27" s="262"/>
      <c r="I27" s="262"/>
      <c r="J27" s="262"/>
      <c r="K27" s="262"/>
      <c r="L27" s="262"/>
      <c r="M27" s="262"/>
      <c r="N27" s="263"/>
      <c r="O27" s="84">
        <f>O26*15%</f>
        <v>0</v>
      </c>
    </row>
    <row r="28" spans="2:15" ht="17.25" thickBot="1" x14ac:dyDescent="0.35">
      <c r="B28" s="264" t="s">
        <v>10</v>
      </c>
      <c r="C28" s="265"/>
      <c r="D28" s="265"/>
      <c r="E28" s="265"/>
      <c r="F28" s="265"/>
      <c r="G28" s="265"/>
      <c r="H28" s="265"/>
      <c r="I28" s="265"/>
      <c r="J28" s="265"/>
      <c r="K28" s="265"/>
      <c r="L28" s="265"/>
      <c r="M28" s="265"/>
      <c r="N28" s="266"/>
      <c r="O28" s="85">
        <f>O27+O26</f>
        <v>0</v>
      </c>
    </row>
    <row r="29" spans="2:15" x14ac:dyDescent="0.3"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83"/>
    </row>
    <row r="30" spans="2:15" ht="17.25" thickBot="1" x14ac:dyDescent="0.35"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83"/>
    </row>
    <row r="31" spans="2:15" ht="17.25" thickBot="1" x14ac:dyDescent="0.35">
      <c r="B31" s="268" t="s">
        <v>154</v>
      </c>
      <c r="C31" s="271" t="s">
        <v>155</v>
      </c>
      <c r="D31" s="272"/>
      <c r="E31" s="272"/>
      <c r="F31" s="273"/>
      <c r="G31" s="92">
        <f>O28</f>
        <v>0</v>
      </c>
      <c r="K31" s="77"/>
      <c r="L31" s="77"/>
      <c r="M31" s="77"/>
      <c r="N31" s="77"/>
      <c r="O31" s="83"/>
    </row>
    <row r="32" spans="2:15" ht="17.25" thickBot="1" x14ac:dyDescent="0.35">
      <c r="B32" s="269"/>
      <c r="C32" s="274" t="s">
        <v>156</v>
      </c>
      <c r="D32" s="275"/>
      <c r="E32" s="275"/>
      <c r="F32" s="276"/>
      <c r="G32" s="92">
        <f>(G31*C38)+G31</f>
        <v>0</v>
      </c>
      <c r="K32" s="77"/>
      <c r="L32" s="77"/>
      <c r="M32" s="77"/>
      <c r="N32" s="77"/>
      <c r="O32" s="83"/>
    </row>
    <row r="33" spans="1:15" ht="17.25" thickBot="1" x14ac:dyDescent="0.35">
      <c r="B33" s="269"/>
      <c r="C33" s="274" t="s">
        <v>157</v>
      </c>
      <c r="D33" s="275"/>
      <c r="E33" s="275"/>
      <c r="F33" s="276"/>
      <c r="G33" s="92">
        <f>(G32*D38)+G32</f>
        <v>0</v>
      </c>
      <c r="K33" s="77"/>
      <c r="L33" s="77"/>
      <c r="M33" s="77"/>
      <c r="N33" s="77"/>
      <c r="O33" s="83"/>
    </row>
    <row r="34" spans="1:15" ht="17.25" thickBot="1" x14ac:dyDescent="0.35">
      <c r="B34" s="270"/>
      <c r="C34" s="244" t="s">
        <v>158</v>
      </c>
      <c r="D34" s="245"/>
      <c r="E34" s="245"/>
      <c r="F34" s="246"/>
      <c r="G34" s="93">
        <f>SUM(G31:G33)</f>
        <v>0</v>
      </c>
      <c r="K34" s="77"/>
      <c r="L34" s="77"/>
      <c r="M34" s="77"/>
      <c r="N34" s="77"/>
      <c r="O34" s="83"/>
    </row>
    <row r="35" spans="1:15" x14ac:dyDescent="0.3"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83"/>
    </row>
    <row r="36" spans="1:15" ht="17.25" thickBot="1" x14ac:dyDescent="0.35">
      <c r="B36" s="260" t="s">
        <v>351</v>
      </c>
      <c r="C36" s="260"/>
      <c r="D36" s="260"/>
      <c r="E36" s="260"/>
      <c r="K36" s="77"/>
      <c r="L36" s="77"/>
      <c r="M36" s="77"/>
      <c r="N36" s="77"/>
      <c r="O36" s="83"/>
    </row>
    <row r="37" spans="1:15" ht="17.25" thickBot="1" x14ac:dyDescent="0.35">
      <c r="B37" s="94" t="s">
        <v>11</v>
      </c>
      <c r="C37" s="95" t="s">
        <v>159</v>
      </c>
      <c r="D37" s="95" t="s">
        <v>160</v>
      </c>
      <c r="E37" s="96" t="s">
        <v>161</v>
      </c>
    </row>
    <row r="38" spans="1:15" ht="17.25" thickBot="1" x14ac:dyDescent="0.35">
      <c r="B38" s="97" t="s">
        <v>162</v>
      </c>
      <c r="C38" s="180"/>
      <c r="D38" s="180"/>
      <c r="E38" s="147"/>
    </row>
    <row r="39" spans="1:15" ht="17.25" customHeight="1" x14ac:dyDescent="0.3"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83"/>
    </row>
    <row r="40" spans="1:15" ht="17.25" thickBot="1" x14ac:dyDescent="0.35">
      <c r="B40" s="88" t="s">
        <v>318</v>
      </c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83"/>
    </row>
    <row r="41" spans="1:15" ht="17.25" thickBot="1" x14ac:dyDescent="0.35">
      <c r="B41" s="86"/>
      <c r="C41" s="267" t="s">
        <v>81</v>
      </c>
      <c r="D41" s="247"/>
      <c r="E41" s="247" t="s">
        <v>82</v>
      </c>
      <c r="F41" s="247"/>
      <c r="G41" s="247" t="s">
        <v>220</v>
      </c>
      <c r="H41" s="248"/>
      <c r="K41" s="77"/>
      <c r="L41" s="77"/>
      <c r="M41" s="77"/>
      <c r="N41" s="77"/>
      <c r="O41" s="83"/>
    </row>
    <row r="42" spans="1:15" ht="17.25" thickBot="1" x14ac:dyDescent="0.35">
      <c r="B42" s="76" t="s">
        <v>83</v>
      </c>
      <c r="C42" s="76" t="s">
        <v>84</v>
      </c>
      <c r="D42" s="76" t="s">
        <v>85</v>
      </c>
      <c r="E42" s="76" t="s">
        <v>84</v>
      </c>
      <c r="F42" s="76" t="s">
        <v>85</v>
      </c>
      <c r="G42" s="76" t="s">
        <v>84</v>
      </c>
      <c r="H42" s="102" t="s">
        <v>85</v>
      </c>
      <c r="K42" s="77"/>
      <c r="L42" s="77"/>
      <c r="M42" s="77"/>
      <c r="N42" s="77"/>
      <c r="O42" s="83"/>
    </row>
    <row r="43" spans="1:15" x14ac:dyDescent="0.3">
      <c r="B43" s="124" t="s">
        <v>86</v>
      </c>
      <c r="C43" s="125"/>
      <c r="D43" s="125"/>
      <c r="E43" s="125"/>
      <c r="F43" s="125"/>
      <c r="G43" s="125"/>
      <c r="H43" s="126"/>
      <c r="K43" s="77"/>
      <c r="L43" s="77"/>
      <c r="M43" s="77"/>
      <c r="N43" s="77"/>
      <c r="O43" s="83"/>
    </row>
    <row r="44" spans="1:15" x14ac:dyDescent="0.3">
      <c r="B44" s="103" t="s">
        <v>332</v>
      </c>
      <c r="C44" s="87"/>
      <c r="D44" s="87"/>
      <c r="E44" s="87"/>
      <c r="F44" s="87"/>
      <c r="G44" s="87"/>
      <c r="H44" s="104"/>
      <c r="K44" s="77"/>
      <c r="L44" s="77"/>
      <c r="M44" s="77"/>
      <c r="N44" s="77"/>
      <c r="O44" s="83"/>
    </row>
    <row r="45" spans="1:15" x14ac:dyDescent="0.3">
      <c r="B45" s="103" t="s">
        <v>333</v>
      </c>
      <c r="C45" s="87"/>
      <c r="D45" s="87"/>
      <c r="E45" s="87"/>
      <c r="F45" s="87"/>
      <c r="G45" s="87"/>
      <c r="H45" s="104"/>
      <c r="K45" s="77"/>
      <c r="L45" s="77"/>
      <c r="M45" s="77"/>
      <c r="N45" s="77"/>
      <c r="O45" s="83"/>
    </row>
    <row r="46" spans="1:15" ht="17.25" thickBot="1" x14ac:dyDescent="0.35">
      <c r="B46" s="105" t="s">
        <v>334</v>
      </c>
      <c r="C46" s="106"/>
      <c r="D46" s="106"/>
      <c r="E46" s="106"/>
      <c r="F46" s="106"/>
      <c r="G46" s="106"/>
      <c r="H46" s="107"/>
      <c r="K46" s="77"/>
      <c r="L46" s="77"/>
      <c r="M46" s="77"/>
      <c r="N46" s="77"/>
      <c r="O46" s="83"/>
    </row>
    <row r="47" spans="1:15" x14ac:dyDescent="0.3"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83"/>
    </row>
    <row r="48" spans="1:15" ht="17.25" thickBot="1" x14ac:dyDescent="0.35">
      <c r="A48" s="121"/>
      <c r="B48" s="120" t="s">
        <v>335</v>
      </c>
      <c r="C48" s="86"/>
      <c r="D48" s="86"/>
      <c r="E48" s="89"/>
      <c r="F48" s="77"/>
      <c r="G48" s="77"/>
      <c r="H48" s="77"/>
      <c r="I48" s="77"/>
      <c r="J48" s="77"/>
      <c r="K48" s="77"/>
      <c r="L48" s="77"/>
      <c r="M48" s="77"/>
      <c r="N48" s="77"/>
      <c r="O48" s="83"/>
    </row>
    <row r="49" spans="2:15" ht="17.25" thickBot="1" x14ac:dyDescent="0.35">
      <c r="B49" s="249" t="s">
        <v>336</v>
      </c>
      <c r="C49" s="250"/>
      <c r="D49" s="77"/>
      <c r="E49" s="77"/>
      <c r="F49" s="77"/>
      <c r="G49" s="77"/>
      <c r="H49" s="77"/>
      <c r="I49" s="77"/>
      <c r="J49" s="77"/>
      <c r="K49" s="77"/>
      <c r="L49" s="77"/>
      <c r="M49" s="83"/>
    </row>
    <row r="50" spans="2:15" x14ac:dyDescent="0.3">
      <c r="B50" s="76" t="s">
        <v>341</v>
      </c>
      <c r="C50" s="76" t="s">
        <v>342</v>
      </c>
      <c r="D50" s="77"/>
      <c r="E50" s="77"/>
      <c r="F50" s="77"/>
      <c r="G50" s="77"/>
      <c r="H50" s="77"/>
      <c r="I50" s="77"/>
      <c r="J50" s="77"/>
      <c r="K50" s="77"/>
      <c r="L50" s="77"/>
      <c r="M50" s="83"/>
    </row>
    <row r="51" spans="2:15" x14ac:dyDescent="0.3">
      <c r="B51" s="130" t="s">
        <v>337</v>
      </c>
      <c r="C51" s="132"/>
      <c r="D51" s="77"/>
      <c r="E51" s="77"/>
      <c r="F51" s="77"/>
      <c r="G51" s="77"/>
      <c r="H51" s="77"/>
      <c r="I51" s="77"/>
      <c r="J51" s="77"/>
      <c r="K51" s="77"/>
      <c r="L51" s="77"/>
      <c r="M51" s="83"/>
    </row>
    <row r="52" spans="2:15" x14ac:dyDescent="0.3">
      <c r="B52" s="131" t="s">
        <v>339</v>
      </c>
      <c r="C52" s="132"/>
      <c r="D52" s="77"/>
      <c r="E52" s="77"/>
      <c r="F52" s="77"/>
      <c r="G52" s="77"/>
      <c r="H52" s="77"/>
      <c r="I52" s="77"/>
      <c r="J52" s="77"/>
      <c r="K52" s="77"/>
      <c r="L52" s="77"/>
      <c r="M52" s="83"/>
    </row>
    <row r="53" spans="2:15" x14ac:dyDescent="0.3">
      <c r="B53" s="131" t="s">
        <v>340</v>
      </c>
      <c r="C53" s="132"/>
      <c r="D53" s="77"/>
      <c r="E53" s="77"/>
      <c r="F53" s="77"/>
      <c r="G53" s="77"/>
      <c r="H53" s="77"/>
      <c r="I53" s="77"/>
      <c r="J53" s="77"/>
      <c r="K53" s="77"/>
      <c r="L53" s="77"/>
      <c r="M53" s="83"/>
    </row>
    <row r="54" spans="2:15" x14ac:dyDescent="0.3">
      <c r="B54" s="131" t="s">
        <v>338</v>
      </c>
      <c r="C54" s="132"/>
      <c r="D54" s="77"/>
      <c r="E54" s="77"/>
      <c r="F54" s="77"/>
      <c r="G54" s="77"/>
      <c r="H54" s="77"/>
      <c r="I54" s="77"/>
      <c r="J54" s="77"/>
      <c r="K54" s="77"/>
      <c r="L54" s="77"/>
      <c r="M54" s="83"/>
    </row>
    <row r="55" spans="2:15" x14ac:dyDescent="0.3">
      <c r="B55" s="127"/>
      <c r="C55" s="128"/>
      <c r="D55" s="128"/>
      <c r="E55" s="129"/>
      <c r="F55" s="77"/>
      <c r="G55" s="77"/>
      <c r="H55" s="77"/>
      <c r="I55" s="77"/>
      <c r="J55" s="77"/>
      <c r="K55" s="77"/>
      <c r="L55" s="77"/>
      <c r="M55" s="77"/>
      <c r="N55" s="77"/>
      <c r="O55" s="83"/>
    </row>
    <row r="56" spans="2:15" ht="17.25" thickBot="1" x14ac:dyDescent="0.35">
      <c r="B56" s="120" t="s">
        <v>346</v>
      </c>
      <c r="C56" s="128"/>
      <c r="D56" s="128"/>
      <c r="E56" s="129"/>
      <c r="F56" s="77"/>
      <c r="G56" s="77"/>
      <c r="H56" s="77"/>
      <c r="I56" s="77"/>
      <c r="J56" s="77"/>
      <c r="K56" s="77"/>
      <c r="L56" s="77"/>
      <c r="M56" s="77"/>
      <c r="N56" s="77"/>
      <c r="O56" s="83"/>
    </row>
    <row r="57" spans="2:15" ht="17.25" thickBot="1" x14ac:dyDescent="0.35">
      <c r="B57" s="249" t="s">
        <v>343</v>
      </c>
      <c r="C57" s="250"/>
      <c r="D57" s="128"/>
      <c r="E57" s="129"/>
      <c r="F57" s="77"/>
      <c r="G57" s="77"/>
      <c r="H57" s="77"/>
      <c r="I57" s="77"/>
      <c r="J57" s="77"/>
      <c r="K57" s="77"/>
      <c r="L57" s="77"/>
      <c r="M57" s="77"/>
      <c r="N57" s="77"/>
      <c r="O57" s="83"/>
    </row>
    <row r="58" spans="2:15" ht="17.25" thickBot="1" x14ac:dyDescent="0.35">
      <c r="B58" s="76" t="s">
        <v>11</v>
      </c>
      <c r="C58" s="76" t="s">
        <v>378</v>
      </c>
      <c r="D58" s="128"/>
      <c r="E58" s="129"/>
      <c r="F58" s="77"/>
      <c r="G58" s="77"/>
      <c r="H58" s="77"/>
      <c r="I58" s="77"/>
      <c r="J58" s="77"/>
      <c r="K58" s="77"/>
      <c r="L58" s="77"/>
      <c r="M58" s="77"/>
      <c r="N58" s="77"/>
      <c r="O58" s="83"/>
    </row>
    <row r="59" spans="2:15" ht="17.25" thickBot="1" x14ac:dyDescent="0.35">
      <c r="B59" s="133" t="s">
        <v>344</v>
      </c>
      <c r="C59" s="90"/>
      <c r="D59" s="77"/>
      <c r="E59" s="77"/>
      <c r="F59" s="77"/>
      <c r="G59" s="77"/>
      <c r="H59" s="77"/>
      <c r="I59" s="77"/>
      <c r="J59" s="77"/>
      <c r="K59" s="77"/>
      <c r="L59" s="77"/>
      <c r="M59" s="83"/>
    </row>
    <row r="60" spans="2:15" x14ac:dyDescent="0.3"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83"/>
    </row>
    <row r="61" spans="2:15" ht="17.25" thickBot="1" x14ac:dyDescent="0.35">
      <c r="B61" s="120" t="s">
        <v>362</v>
      </c>
      <c r="C61" s="128"/>
      <c r="F61" s="77"/>
      <c r="G61" s="77"/>
      <c r="H61" s="77"/>
      <c r="I61" s="77"/>
      <c r="J61" s="77"/>
      <c r="K61" s="83"/>
    </row>
    <row r="62" spans="2:15" ht="17.25" thickBot="1" x14ac:dyDescent="0.35">
      <c r="B62" s="249" t="s">
        <v>364</v>
      </c>
      <c r="C62" s="250"/>
      <c r="F62" s="77"/>
      <c r="G62" s="77"/>
      <c r="H62" s="77"/>
      <c r="I62" s="77"/>
      <c r="J62" s="77"/>
      <c r="K62" s="83"/>
    </row>
    <row r="63" spans="2:15" ht="17.25" thickBot="1" x14ac:dyDescent="0.35">
      <c r="B63" s="76" t="s">
        <v>11</v>
      </c>
      <c r="C63" s="76" t="s">
        <v>342</v>
      </c>
      <c r="F63" s="77"/>
      <c r="G63" s="77"/>
      <c r="H63" s="77"/>
      <c r="I63" s="77"/>
      <c r="J63" s="77"/>
      <c r="K63" s="83"/>
    </row>
    <row r="64" spans="2:15" ht="17.25" thickBot="1" x14ac:dyDescent="0.35">
      <c r="B64" s="133" t="s">
        <v>363</v>
      </c>
      <c r="C64" s="179"/>
      <c r="F64" s="77"/>
      <c r="G64" s="77"/>
      <c r="H64" s="77"/>
      <c r="I64" s="77"/>
      <c r="J64" s="77"/>
      <c r="K64" s="83"/>
    </row>
    <row r="65" spans="2:7" x14ac:dyDescent="0.3">
      <c r="B65" s="79"/>
      <c r="C65" s="79"/>
      <c r="F65" s="79"/>
    </row>
    <row r="66" spans="2:7" x14ac:dyDescent="0.3">
      <c r="B66" s="150"/>
      <c r="C66" s="150"/>
      <c r="F66" s="150"/>
    </row>
    <row r="67" spans="2:7" x14ac:dyDescent="0.3">
      <c r="B67" s="183"/>
      <c r="C67" s="184"/>
      <c r="F67" s="183"/>
      <c r="G67" s="185"/>
    </row>
    <row r="68" spans="2:7" x14ac:dyDescent="0.3">
      <c r="B68" s="230" t="s">
        <v>14</v>
      </c>
      <c r="C68" s="230"/>
      <c r="F68" s="230" t="s">
        <v>15</v>
      </c>
      <c r="G68" s="230"/>
    </row>
  </sheetData>
  <protectedRanges>
    <protectedRange sqref="C7:C8" name="Range1_14_2_1_2_1_2_2_2_2_1_2_1_2_2_3_1"/>
  </protectedRanges>
  <mergeCells count="27">
    <mergeCell ref="I10:J10"/>
    <mergeCell ref="B68:C68"/>
    <mergeCell ref="F68:G68"/>
    <mergeCell ref="B28:N28"/>
    <mergeCell ref="B10:H10"/>
    <mergeCell ref="B26:N26"/>
    <mergeCell ref="B27:N27"/>
    <mergeCell ref="K10:M10"/>
    <mergeCell ref="B31:B34"/>
    <mergeCell ref="C31:F31"/>
    <mergeCell ref="C32:F32"/>
    <mergeCell ref="C33:F33"/>
    <mergeCell ref="C34:F34"/>
    <mergeCell ref="B62:C62"/>
    <mergeCell ref="C41:D41"/>
    <mergeCell ref="E41:F41"/>
    <mergeCell ref="G41:H41"/>
    <mergeCell ref="B49:C49"/>
    <mergeCell ref="B57:C57"/>
    <mergeCell ref="A2:A7"/>
    <mergeCell ref="C2:G2"/>
    <mergeCell ref="C3:G3"/>
    <mergeCell ref="C4:G4"/>
    <mergeCell ref="C5:G5"/>
    <mergeCell ref="C6:G6"/>
    <mergeCell ref="C7:G7"/>
    <mergeCell ref="B36:E36"/>
  </mergeCells>
  <pageMargins left="0.25" right="0.25" top="0.75" bottom="0.75" header="0.3" footer="0.3"/>
  <pageSetup paperSize="8" scale="6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2"/>
  <sheetViews>
    <sheetView showGridLines="0" topLeftCell="A7" workbookViewId="0">
      <selection activeCell="B12" sqref="B12"/>
    </sheetView>
  </sheetViews>
  <sheetFormatPr defaultRowHeight="16.5" x14ac:dyDescent="0.3"/>
  <cols>
    <col min="1" max="1" width="6.140625" style="2" customWidth="1"/>
    <col min="2" max="2" width="34.5703125" style="2" bestFit="1" customWidth="1"/>
    <col min="3" max="3" width="32.5703125" style="2" bestFit="1" customWidth="1"/>
    <col min="4" max="4" width="23.85546875" style="2" customWidth="1"/>
    <col min="5" max="5" width="17.140625" style="2" customWidth="1"/>
    <col min="6" max="6" width="25.140625" style="2" bestFit="1" customWidth="1"/>
    <col min="7" max="7" width="20.85546875" style="2" customWidth="1"/>
    <col min="8" max="8" width="15.5703125" style="2" customWidth="1"/>
    <col min="9" max="9" width="17.7109375" style="2" customWidth="1"/>
    <col min="10" max="10" width="20.28515625" style="2" customWidth="1"/>
    <col min="11" max="11" width="18.7109375" style="2" customWidth="1"/>
    <col min="12" max="12" width="16.28515625" style="2" customWidth="1"/>
    <col min="13" max="13" width="18" style="2" customWidth="1"/>
    <col min="14" max="14" width="18.7109375" style="2" customWidth="1"/>
    <col min="15" max="15" width="23.7109375" style="2" customWidth="1"/>
    <col min="16" max="16" width="22.5703125" style="2" customWidth="1"/>
    <col min="17" max="17" width="24.42578125" style="2" customWidth="1"/>
    <col min="18" max="18" width="21.5703125" style="2" customWidth="1"/>
    <col min="19" max="16384" width="9.140625" style="2"/>
  </cols>
  <sheetData>
    <row r="1" spans="1:15" ht="17.25" thickBot="1" x14ac:dyDescent="0.35"/>
    <row r="2" spans="1:15" ht="17.25" thickBot="1" x14ac:dyDescent="0.35">
      <c r="A2" s="232" t="s">
        <v>0</v>
      </c>
      <c r="B2" s="6" t="s">
        <v>1</v>
      </c>
      <c r="C2" s="201" t="s">
        <v>356</v>
      </c>
      <c r="D2" s="202"/>
      <c r="E2" s="202"/>
      <c r="F2" s="202"/>
      <c r="G2" s="203"/>
    </row>
    <row r="3" spans="1:15" ht="32.25" customHeight="1" thickBot="1" x14ac:dyDescent="0.35">
      <c r="A3" s="233"/>
      <c r="B3" s="7" t="s">
        <v>2</v>
      </c>
      <c r="C3" s="235" t="s">
        <v>355</v>
      </c>
      <c r="D3" s="236"/>
      <c r="E3" s="236"/>
      <c r="F3" s="236"/>
      <c r="G3" s="237"/>
    </row>
    <row r="4" spans="1:15" ht="17.25" thickBot="1" x14ac:dyDescent="0.35">
      <c r="A4" s="233"/>
      <c r="B4" s="7" t="s">
        <v>4</v>
      </c>
      <c r="C4" s="238" t="s">
        <v>221</v>
      </c>
      <c r="D4" s="239"/>
      <c r="E4" s="239"/>
      <c r="F4" s="239"/>
      <c r="G4" s="240"/>
    </row>
    <row r="5" spans="1:15" ht="17.25" thickBot="1" x14ac:dyDescent="0.35">
      <c r="A5" s="233"/>
      <c r="B5" s="7" t="s">
        <v>44</v>
      </c>
      <c r="C5" s="238" t="s">
        <v>222</v>
      </c>
      <c r="D5" s="239"/>
      <c r="E5" s="239"/>
      <c r="F5" s="239"/>
      <c r="G5" s="240"/>
    </row>
    <row r="6" spans="1:15" ht="17.25" thickBot="1" x14ac:dyDescent="0.35">
      <c r="A6" s="233"/>
      <c r="B6" s="7" t="s">
        <v>5</v>
      </c>
      <c r="C6" s="251" t="s">
        <v>6</v>
      </c>
      <c r="D6" s="252"/>
      <c r="E6" s="252"/>
      <c r="F6" s="252"/>
      <c r="G6" s="253"/>
    </row>
    <row r="7" spans="1:15" ht="17.25" thickBot="1" x14ac:dyDescent="0.35">
      <c r="A7" s="234"/>
      <c r="B7" s="8" t="s">
        <v>7</v>
      </c>
      <c r="C7" s="254"/>
      <c r="D7" s="255"/>
      <c r="E7" s="255"/>
      <c r="F7" s="255"/>
      <c r="G7" s="256"/>
    </row>
    <row r="8" spans="1:15" x14ac:dyDescent="0.3">
      <c r="A8" s="43"/>
      <c r="B8" s="44"/>
    </row>
    <row r="9" spans="1:15" ht="17.25" thickBot="1" x14ac:dyDescent="0.35">
      <c r="B9" s="88" t="s">
        <v>80</v>
      </c>
    </row>
    <row r="10" spans="1:15" ht="17.25" thickBot="1" x14ac:dyDescent="0.35">
      <c r="B10" s="257" t="s">
        <v>222</v>
      </c>
      <c r="C10" s="258"/>
      <c r="D10" s="258"/>
      <c r="E10" s="258"/>
      <c r="F10" s="258"/>
      <c r="G10" s="258"/>
      <c r="H10" s="259"/>
      <c r="I10" s="257" t="s">
        <v>369</v>
      </c>
      <c r="J10" s="259"/>
      <c r="K10" s="257" t="s">
        <v>79</v>
      </c>
      <c r="L10" s="258"/>
      <c r="M10" s="259"/>
      <c r="N10" s="116" t="s">
        <v>330</v>
      </c>
    </row>
    <row r="11" spans="1:15" s="75" customFormat="1" ht="29.25" customHeight="1" x14ac:dyDescent="0.25">
      <c r="B11" s="159" t="s">
        <v>60</v>
      </c>
      <c r="C11" s="157" t="s">
        <v>61</v>
      </c>
      <c r="D11" s="157" t="s">
        <v>62</v>
      </c>
      <c r="E11" s="157" t="s">
        <v>63</v>
      </c>
      <c r="F11" s="157" t="s">
        <v>64</v>
      </c>
      <c r="G11" s="157" t="s">
        <v>65</v>
      </c>
      <c r="H11" s="157" t="s">
        <v>66</v>
      </c>
      <c r="I11" s="157" t="s">
        <v>370</v>
      </c>
      <c r="J11" s="157" t="s">
        <v>371</v>
      </c>
      <c r="K11" s="157" t="s">
        <v>327</v>
      </c>
      <c r="L11" s="157" t="s">
        <v>328</v>
      </c>
      <c r="M11" s="157" t="s">
        <v>329</v>
      </c>
      <c r="N11" s="158" t="s">
        <v>365</v>
      </c>
      <c r="O11" s="160" t="s">
        <v>331</v>
      </c>
    </row>
    <row r="12" spans="1:15" x14ac:dyDescent="0.3">
      <c r="B12" s="11" t="s">
        <v>223</v>
      </c>
      <c r="C12" s="112" t="s">
        <v>324</v>
      </c>
      <c r="D12" s="110">
        <v>24</v>
      </c>
      <c r="E12" s="111" t="s">
        <v>71</v>
      </c>
      <c r="F12" s="111"/>
      <c r="G12" s="45"/>
      <c r="H12" s="45">
        <v>300</v>
      </c>
      <c r="I12" s="80"/>
      <c r="J12" s="171">
        <f>I12*12</f>
        <v>0</v>
      </c>
      <c r="K12" s="80"/>
      <c r="L12" s="80"/>
      <c r="M12" s="80"/>
      <c r="N12" s="80"/>
      <c r="O12" s="82">
        <f t="shared" ref="O12:O19" si="0">SUM(J12:N12)</f>
        <v>0</v>
      </c>
    </row>
    <row r="13" spans="1:15" x14ac:dyDescent="0.3">
      <c r="B13" s="11" t="s">
        <v>224</v>
      </c>
      <c r="C13" s="112" t="s">
        <v>325</v>
      </c>
      <c r="D13" s="110">
        <v>80</v>
      </c>
      <c r="E13" s="111" t="s">
        <v>90</v>
      </c>
      <c r="F13" s="111"/>
      <c r="G13" s="45"/>
      <c r="H13" s="45">
        <v>300</v>
      </c>
      <c r="I13" s="80"/>
      <c r="J13" s="171">
        <f t="shared" ref="J13:J19" si="1">I13*12</f>
        <v>0</v>
      </c>
      <c r="K13" s="80"/>
      <c r="L13" s="80"/>
      <c r="M13" s="80"/>
      <c r="N13" s="80"/>
      <c r="O13" s="82">
        <f t="shared" si="0"/>
        <v>0</v>
      </c>
    </row>
    <row r="14" spans="1:15" x14ac:dyDescent="0.3">
      <c r="B14" s="11" t="s">
        <v>225</v>
      </c>
      <c r="C14" s="101" t="s">
        <v>226</v>
      </c>
      <c r="D14" s="4">
        <v>600</v>
      </c>
      <c r="E14" s="4" t="s">
        <v>90</v>
      </c>
      <c r="F14" s="4" t="s">
        <v>227</v>
      </c>
      <c r="G14" s="4" t="s">
        <v>228</v>
      </c>
      <c r="H14" s="4">
        <v>250</v>
      </c>
      <c r="I14" s="80"/>
      <c r="J14" s="171">
        <f t="shared" si="1"/>
        <v>0</v>
      </c>
      <c r="K14" s="80"/>
      <c r="L14" s="80"/>
      <c r="M14" s="80"/>
      <c r="N14" s="80"/>
      <c r="O14" s="82">
        <f t="shared" si="0"/>
        <v>0</v>
      </c>
    </row>
    <row r="15" spans="1:15" x14ac:dyDescent="0.3">
      <c r="B15" s="11" t="s">
        <v>229</v>
      </c>
      <c r="C15" s="101" t="s">
        <v>230</v>
      </c>
      <c r="D15" s="3">
        <v>135</v>
      </c>
      <c r="E15" s="4" t="s">
        <v>90</v>
      </c>
      <c r="F15" s="10">
        <v>5311853360</v>
      </c>
      <c r="G15" s="45" t="s">
        <v>231</v>
      </c>
      <c r="H15" s="45">
        <v>500</v>
      </c>
      <c r="I15" s="80"/>
      <c r="J15" s="171">
        <f t="shared" si="1"/>
        <v>0</v>
      </c>
      <c r="K15" s="80"/>
      <c r="L15" s="80"/>
      <c r="M15" s="80"/>
      <c r="N15" s="80"/>
      <c r="O15" s="82">
        <f t="shared" si="0"/>
        <v>0</v>
      </c>
    </row>
    <row r="16" spans="1:15" x14ac:dyDescent="0.3">
      <c r="B16" s="11" t="s">
        <v>232</v>
      </c>
      <c r="C16" s="101" t="s">
        <v>233</v>
      </c>
      <c r="D16" s="3">
        <v>400</v>
      </c>
      <c r="E16" s="4" t="s">
        <v>71</v>
      </c>
      <c r="F16" s="10" t="s">
        <v>234</v>
      </c>
      <c r="G16" s="45" t="s">
        <v>235</v>
      </c>
      <c r="H16" s="45">
        <v>200</v>
      </c>
      <c r="I16" s="80"/>
      <c r="J16" s="171">
        <f t="shared" si="1"/>
        <v>0</v>
      </c>
      <c r="K16" s="80"/>
      <c r="L16" s="80"/>
      <c r="M16" s="80"/>
      <c r="N16" s="80"/>
      <c r="O16" s="82">
        <f t="shared" si="0"/>
        <v>0</v>
      </c>
    </row>
    <row r="17" spans="2:15" x14ac:dyDescent="0.3">
      <c r="B17" s="11" t="s">
        <v>236</v>
      </c>
      <c r="C17" s="101" t="s">
        <v>237</v>
      </c>
      <c r="D17" s="3">
        <v>500</v>
      </c>
      <c r="E17" s="4" t="s">
        <v>90</v>
      </c>
      <c r="F17" s="10"/>
      <c r="G17" s="45" t="s">
        <v>238</v>
      </c>
      <c r="H17" s="45">
        <v>1000</v>
      </c>
      <c r="I17" s="80"/>
      <c r="J17" s="171">
        <f t="shared" si="1"/>
        <v>0</v>
      </c>
      <c r="K17" s="80"/>
      <c r="L17" s="80"/>
      <c r="M17" s="80"/>
      <c r="N17" s="80"/>
      <c r="O17" s="82">
        <f t="shared" si="0"/>
        <v>0</v>
      </c>
    </row>
    <row r="18" spans="2:15" x14ac:dyDescent="0.3">
      <c r="B18" s="11" t="s">
        <v>239</v>
      </c>
      <c r="C18" s="101" t="s">
        <v>240</v>
      </c>
      <c r="D18" s="3">
        <v>350</v>
      </c>
      <c r="E18" s="4" t="s">
        <v>71</v>
      </c>
      <c r="F18" s="10" t="s">
        <v>241</v>
      </c>
      <c r="G18" s="45"/>
      <c r="H18" s="45">
        <v>900</v>
      </c>
      <c r="I18" s="80"/>
      <c r="J18" s="171">
        <f t="shared" si="1"/>
        <v>0</v>
      </c>
      <c r="K18" s="80"/>
      <c r="L18" s="80"/>
      <c r="M18" s="80"/>
      <c r="N18" s="80"/>
      <c r="O18" s="82">
        <f t="shared" si="0"/>
        <v>0</v>
      </c>
    </row>
    <row r="19" spans="2:15" x14ac:dyDescent="0.3">
      <c r="B19" s="11" t="s">
        <v>242</v>
      </c>
      <c r="C19" s="101" t="s">
        <v>243</v>
      </c>
      <c r="D19" s="3">
        <v>300</v>
      </c>
      <c r="E19" s="4" t="s">
        <v>90</v>
      </c>
      <c r="F19" s="10" t="s">
        <v>244</v>
      </c>
      <c r="G19" s="45" t="s">
        <v>245</v>
      </c>
      <c r="H19" s="45">
        <v>1000</v>
      </c>
      <c r="I19" s="80"/>
      <c r="J19" s="171">
        <f t="shared" si="1"/>
        <v>0</v>
      </c>
      <c r="K19" s="80"/>
      <c r="L19" s="80"/>
      <c r="M19" s="80"/>
      <c r="N19" s="80"/>
      <c r="O19" s="82">
        <f t="shared" si="0"/>
        <v>0</v>
      </c>
    </row>
    <row r="20" spans="2:15" x14ac:dyDescent="0.3">
      <c r="B20" s="261" t="s">
        <v>8</v>
      </c>
      <c r="C20" s="262"/>
      <c r="D20" s="262"/>
      <c r="E20" s="262"/>
      <c r="F20" s="262"/>
      <c r="G20" s="262"/>
      <c r="H20" s="262"/>
      <c r="I20" s="262"/>
      <c r="J20" s="262"/>
      <c r="K20" s="262"/>
      <c r="L20" s="262"/>
      <c r="M20" s="262"/>
      <c r="N20" s="263"/>
      <c r="O20" s="84">
        <f>SUM(O12:O19)</f>
        <v>0</v>
      </c>
    </row>
    <row r="21" spans="2:15" x14ac:dyDescent="0.3">
      <c r="B21" s="261" t="s">
        <v>9</v>
      </c>
      <c r="C21" s="262"/>
      <c r="D21" s="262"/>
      <c r="E21" s="262"/>
      <c r="F21" s="262"/>
      <c r="G21" s="262"/>
      <c r="H21" s="262"/>
      <c r="I21" s="262"/>
      <c r="J21" s="262"/>
      <c r="K21" s="262"/>
      <c r="L21" s="262"/>
      <c r="M21" s="262"/>
      <c r="N21" s="263"/>
      <c r="O21" s="84">
        <f>O20*15%</f>
        <v>0</v>
      </c>
    </row>
    <row r="22" spans="2:15" ht="17.25" thickBot="1" x14ac:dyDescent="0.35">
      <c r="B22" s="264" t="s">
        <v>10</v>
      </c>
      <c r="C22" s="265"/>
      <c r="D22" s="265"/>
      <c r="E22" s="265"/>
      <c r="F22" s="265"/>
      <c r="G22" s="265"/>
      <c r="H22" s="265"/>
      <c r="I22" s="265"/>
      <c r="J22" s="265"/>
      <c r="K22" s="265"/>
      <c r="L22" s="265"/>
      <c r="M22" s="265"/>
      <c r="N22" s="266"/>
      <c r="O22" s="85">
        <f>O21+O20</f>
        <v>0</v>
      </c>
    </row>
    <row r="23" spans="2:15" x14ac:dyDescent="0.3"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83"/>
    </row>
    <row r="24" spans="2:15" ht="17.25" thickBot="1" x14ac:dyDescent="0.35">
      <c r="B24" s="91"/>
      <c r="C24" s="91"/>
      <c r="D24" s="91"/>
      <c r="E24" s="91"/>
      <c r="F24" s="91"/>
      <c r="G24" s="91"/>
      <c r="H24" s="91"/>
      <c r="I24" s="91"/>
      <c r="J24" s="91"/>
      <c r="K24" s="77"/>
      <c r="L24" s="77"/>
      <c r="M24" s="77"/>
      <c r="N24" s="77"/>
      <c r="O24" s="83"/>
    </row>
    <row r="25" spans="2:15" ht="17.25" thickBot="1" x14ac:dyDescent="0.35">
      <c r="B25" s="268" t="s">
        <v>154</v>
      </c>
      <c r="C25" s="271" t="s">
        <v>155</v>
      </c>
      <c r="D25" s="272"/>
      <c r="E25" s="272"/>
      <c r="F25" s="273"/>
      <c r="G25" s="92">
        <f>O22</f>
        <v>0</v>
      </c>
      <c r="K25" s="77"/>
      <c r="L25" s="77"/>
      <c r="M25" s="77"/>
      <c r="N25" s="77"/>
      <c r="O25" s="83"/>
    </row>
    <row r="26" spans="2:15" ht="17.25" thickBot="1" x14ac:dyDescent="0.35">
      <c r="B26" s="269"/>
      <c r="C26" s="274" t="s">
        <v>156</v>
      </c>
      <c r="D26" s="275"/>
      <c r="E26" s="275"/>
      <c r="F26" s="276"/>
      <c r="G26" s="92">
        <f>(G25*C32)+G25</f>
        <v>0</v>
      </c>
      <c r="K26" s="77"/>
      <c r="L26" s="77"/>
      <c r="M26" s="77"/>
      <c r="N26" s="77"/>
      <c r="O26" s="83"/>
    </row>
    <row r="27" spans="2:15" ht="17.25" thickBot="1" x14ac:dyDescent="0.35">
      <c r="B27" s="269"/>
      <c r="C27" s="274" t="s">
        <v>157</v>
      </c>
      <c r="D27" s="275"/>
      <c r="E27" s="275"/>
      <c r="F27" s="276"/>
      <c r="G27" s="92">
        <f>(G26*D32)+G26</f>
        <v>0</v>
      </c>
      <c r="K27" s="77"/>
      <c r="L27" s="77"/>
      <c r="M27" s="77"/>
      <c r="N27" s="77"/>
      <c r="O27" s="83"/>
    </row>
    <row r="28" spans="2:15" ht="17.25" thickBot="1" x14ac:dyDescent="0.35">
      <c r="B28" s="270"/>
      <c r="C28" s="244" t="s">
        <v>158</v>
      </c>
      <c r="D28" s="245"/>
      <c r="E28" s="245"/>
      <c r="F28" s="246"/>
      <c r="G28" s="93">
        <f>SUM(G25:G27)</f>
        <v>0</v>
      </c>
      <c r="K28" s="77"/>
      <c r="L28" s="77"/>
      <c r="M28" s="77"/>
      <c r="N28" s="77"/>
      <c r="O28" s="83"/>
    </row>
    <row r="29" spans="2:15" x14ac:dyDescent="0.3">
      <c r="K29" s="77"/>
      <c r="L29" s="77"/>
      <c r="M29" s="77"/>
      <c r="N29" s="77"/>
      <c r="O29" s="83"/>
    </row>
    <row r="30" spans="2:15" ht="17.25" thickBot="1" x14ac:dyDescent="0.35">
      <c r="B30" s="260" t="s">
        <v>351</v>
      </c>
      <c r="C30" s="260"/>
      <c r="D30" s="260"/>
      <c r="E30" s="260"/>
      <c r="K30" s="77"/>
      <c r="L30" s="77"/>
      <c r="M30" s="77"/>
      <c r="N30" s="77"/>
      <c r="O30" s="83"/>
    </row>
    <row r="31" spans="2:15" ht="17.25" thickBot="1" x14ac:dyDescent="0.35">
      <c r="B31" s="94" t="s">
        <v>11</v>
      </c>
      <c r="C31" s="95" t="s">
        <v>159</v>
      </c>
      <c r="D31" s="95" t="s">
        <v>160</v>
      </c>
      <c r="E31" s="96" t="s">
        <v>161</v>
      </c>
    </row>
    <row r="32" spans="2:15" ht="17.25" thickBot="1" x14ac:dyDescent="0.35">
      <c r="B32" s="97" t="s">
        <v>162</v>
      </c>
      <c r="C32" s="181"/>
      <c r="D32" s="181"/>
      <c r="E32" s="147"/>
    </row>
    <row r="33" spans="1:15" x14ac:dyDescent="0.3"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83"/>
    </row>
    <row r="34" spans="1:15" ht="17.25" thickBot="1" x14ac:dyDescent="0.35">
      <c r="B34" s="88" t="s">
        <v>318</v>
      </c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83"/>
    </row>
    <row r="35" spans="1:15" ht="17.25" thickBot="1" x14ac:dyDescent="0.35">
      <c r="B35" s="86"/>
      <c r="C35" s="267" t="s">
        <v>81</v>
      </c>
      <c r="D35" s="247"/>
      <c r="E35" s="247" t="s">
        <v>82</v>
      </c>
      <c r="F35" s="247"/>
      <c r="G35" s="247" t="s">
        <v>220</v>
      </c>
      <c r="H35" s="248"/>
      <c r="I35" s="77"/>
      <c r="J35" s="77"/>
      <c r="K35" s="77"/>
      <c r="L35" s="77"/>
      <c r="M35" s="77"/>
      <c r="N35" s="77"/>
      <c r="O35" s="83"/>
    </row>
    <row r="36" spans="1:15" ht="17.25" thickBot="1" x14ac:dyDescent="0.35">
      <c r="B36" s="76" t="s">
        <v>83</v>
      </c>
      <c r="C36" s="76" t="s">
        <v>84</v>
      </c>
      <c r="D36" s="76" t="s">
        <v>85</v>
      </c>
      <c r="E36" s="76" t="s">
        <v>84</v>
      </c>
      <c r="F36" s="76" t="s">
        <v>85</v>
      </c>
      <c r="G36" s="76" t="s">
        <v>84</v>
      </c>
      <c r="H36" s="102" t="s">
        <v>85</v>
      </c>
      <c r="I36" s="77"/>
      <c r="J36" s="77"/>
      <c r="K36" s="77"/>
      <c r="L36" s="77"/>
      <c r="M36" s="77"/>
      <c r="N36" s="77"/>
      <c r="O36" s="83"/>
    </row>
    <row r="37" spans="1:15" x14ac:dyDescent="0.3">
      <c r="B37" s="124" t="s">
        <v>86</v>
      </c>
      <c r="C37" s="125"/>
      <c r="D37" s="125"/>
      <c r="E37" s="125"/>
      <c r="F37" s="125"/>
      <c r="G37" s="125"/>
      <c r="H37" s="126"/>
      <c r="I37" s="77"/>
      <c r="J37" s="77"/>
      <c r="K37" s="77"/>
      <c r="L37" s="77"/>
      <c r="M37" s="77"/>
      <c r="N37" s="77"/>
      <c r="O37" s="83"/>
    </row>
    <row r="38" spans="1:15" x14ac:dyDescent="0.3">
      <c r="B38" s="103" t="s">
        <v>332</v>
      </c>
      <c r="C38" s="87"/>
      <c r="D38" s="87"/>
      <c r="E38" s="87"/>
      <c r="F38" s="87"/>
      <c r="G38" s="87"/>
      <c r="H38" s="104"/>
      <c r="I38" s="77"/>
      <c r="J38" s="77"/>
      <c r="K38" s="77"/>
      <c r="L38" s="77"/>
      <c r="M38" s="77"/>
      <c r="N38" s="77"/>
      <c r="O38" s="83"/>
    </row>
    <row r="39" spans="1:15" x14ac:dyDescent="0.3">
      <c r="B39" s="103" t="s">
        <v>333</v>
      </c>
      <c r="C39" s="87"/>
      <c r="D39" s="87"/>
      <c r="E39" s="87"/>
      <c r="F39" s="87"/>
      <c r="G39" s="87"/>
      <c r="H39" s="104"/>
      <c r="I39" s="77"/>
      <c r="J39" s="77"/>
      <c r="K39" s="77"/>
      <c r="L39" s="77"/>
      <c r="M39" s="77"/>
      <c r="N39" s="77"/>
      <c r="O39" s="83"/>
    </row>
    <row r="40" spans="1:15" ht="17.25" thickBot="1" x14ac:dyDescent="0.35">
      <c r="B40" s="105" t="s">
        <v>334</v>
      </c>
      <c r="C40" s="106"/>
      <c r="D40" s="106"/>
      <c r="E40" s="106"/>
      <c r="F40" s="106"/>
      <c r="G40" s="106"/>
      <c r="H40" s="107"/>
      <c r="I40" s="77"/>
      <c r="J40" s="77"/>
      <c r="K40" s="77"/>
      <c r="L40" s="77"/>
      <c r="M40" s="77"/>
      <c r="N40" s="77"/>
      <c r="O40" s="83"/>
    </row>
    <row r="41" spans="1:15" x14ac:dyDescent="0.3"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83"/>
    </row>
    <row r="42" spans="1:15" ht="17.25" thickBot="1" x14ac:dyDescent="0.35">
      <c r="A42" s="121"/>
      <c r="B42" s="120" t="s">
        <v>335</v>
      </c>
      <c r="C42" s="86"/>
      <c r="D42" s="86"/>
      <c r="E42" s="89"/>
      <c r="F42" s="77"/>
      <c r="G42" s="77"/>
      <c r="H42" s="77"/>
      <c r="I42" s="77"/>
      <c r="J42" s="77"/>
      <c r="K42" s="77"/>
      <c r="L42" s="77"/>
      <c r="M42" s="77"/>
      <c r="N42" s="77"/>
      <c r="O42" s="83"/>
    </row>
    <row r="43" spans="1:15" ht="17.25" thickBot="1" x14ac:dyDescent="0.35">
      <c r="B43" s="249" t="s">
        <v>336</v>
      </c>
      <c r="C43" s="250"/>
      <c r="D43" s="77"/>
      <c r="E43" s="77"/>
      <c r="F43" s="77"/>
      <c r="G43" s="77"/>
      <c r="H43" s="77"/>
      <c r="I43" s="77"/>
      <c r="J43" s="77"/>
      <c r="K43" s="77"/>
      <c r="L43" s="77"/>
      <c r="M43" s="83"/>
    </row>
    <row r="44" spans="1:15" x14ac:dyDescent="0.3">
      <c r="B44" s="76" t="s">
        <v>341</v>
      </c>
      <c r="C44" s="76" t="s">
        <v>342</v>
      </c>
      <c r="D44" s="77"/>
      <c r="E44" s="77"/>
      <c r="F44" s="77"/>
      <c r="G44" s="77"/>
      <c r="H44" s="77"/>
      <c r="I44" s="77"/>
      <c r="J44" s="77"/>
      <c r="K44" s="77"/>
      <c r="L44" s="77"/>
      <c r="M44" s="83"/>
    </row>
    <row r="45" spans="1:15" x14ac:dyDescent="0.3">
      <c r="B45" s="130" t="s">
        <v>337</v>
      </c>
      <c r="C45" s="132"/>
      <c r="D45" s="77"/>
      <c r="E45" s="77"/>
      <c r="F45" s="77"/>
      <c r="G45" s="77"/>
      <c r="H45" s="77"/>
      <c r="I45" s="77"/>
      <c r="J45" s="77"/>
      <c r="K45" s="77"/>
      <c r="L45" s="77"/>
      <c r="M45" s="83"/>
    </row>
    <row r="46" spans="1:15" x14ac:dyDescent="0.3">
      <c r="B46" s="131" t="s">
        <v>339</v>
      </c>
      <c r="C46" s="132"/>
      <c r="D46" s="77"/>
      <c r="E46" s="77"/>
      <c r="F46" s="77"/>
      <c r="G46" s="77"/>
      <c r="H46" s="77"/>
      <c r="I46" s="77"/>
      <c r="J46" s="77"/>
      <c r="K46" s="77"/>
      <c r="L46" s="77"/>
      <c r="M46" s="83"/>
    </row>
    <row r="47" spans="1:15" x14ac:dyDescent="0.3">
      <c r="B47" s="131" t="s">
        <v>340</v>
      </c>
      <c r="C47" s="132"/>
      <c r="D47" s="77"/>
      <c r="E47" s="77"/>
      <c r="F47" s="77"/>
      <c r="G47" s="77"/>
      <c r="H47" s="77"/>
      <c r="I47" s="77"/>
      <c r="J47" s="77"/>
      <c r="K47" s="77"/>
      <c r="L47" s="77"/>
      <c r="M47" s="83"/>
    </row>
    <row r="48" spans="1:15" x14ac:dyDescent="0.3">
      <c r="B48" s="131" t="s">
        <v>338</v>
      </c>
      <c r="C48" s="132"/>
      <c r="D48" s="77"/>
      <c r="E48" s="77"/>
      <c r="F48" s="77"/>
      <c r="G48" s="77"/>
      <c r="H48" s="77"/>
      <c r="I48" s="77"/>
      <c r="J48" s="77"/>
      <c r="K48" s="77"/>
      <c r="L48" s="77"/>
      <c r="M48" s="83"/>
    </row>
    <row r="49" spans="2:15" x14ac:dyDescent="0.3">
      <c r="B49" s="127"/>
      <c r="C49" s="128"/>
      <c r="D49" s="128"/>
      <c r="E49" s="129"/>
      <c r="F49" s="77"/>
      <c r="G49" s="77"/>
      <c r="H49" s="77"/>
      <c r="I49" s="77"/>
      <c r="J49" s="77"/>
      <c r="K49" s="77"/>
      <c r="L49" s="77"/>
      <c r="M49" s="77"/>
      <c r="N49" s="77"/>
      <c r="O49" s="83"/>
    </row>
    <row r="50" spans="2:15" ht="17.25" thickBot="1" x14ac:dyDescent="0.35">
      <c r="B50" s="120" t="s">
        <v>346</v>
      </c>
      <c r="C50" s="128"/>
      <c r="D50" s="128"/>
      <c r="E50" s="129"/>
      <c r="F50" s="77"/>
      <c r="G50" s="77"/>
      <c r="H50" s="77"/>
      <c r="I50" s="77"/>
      <c r="J50" s="77"/>
      <c r="K50" s="77"/>
      <c r="L50" s="77"/>
      <c r="M50" s="77"/>
      <c r="N50" s="77"/>
      <c r="O50" s="83"/>
    </row>
    <row r="51" spans="2:15" ht="17.25" thickBot="1" x14ac:dyDescent="0.35">
      <c r="B51" s="249" t="s">
        <v>343</v>
      </c>
      <c r="C51" s="250"/>
      <c r="D51" s="128"/>
      <c r="E51" s="129"/>
      <c r="F51" s="77"/>
      <c r="G51" s="77"/>
      <c r="H51" s="77"/>
      <c r="I51" s="77"/>
      <c r="J51" s="77"/>
      <c r="K51" s="77"/>
      <c r="L51" s="77"/>
      <c r="M51" s="77"/>
      <c r="N51" s="77"/>
      <c r="O51" s="83"/>
    </row>
    <row r="52" spans="2:15" ht="17.25" thickBot="1" x14ac:dyDescent="0.35">
      <c r="B52" s="76" t="s">
        <v>11</v>
      </c>
      <c r="C52" s="76" t="s">
        <v>378</v>
      </c>
      <c r="D52" s="128"/>
      <c r="E52" s="129"/>
      <c r="F52" s="77"/>
      <c r="G52" s="77"/>
      <c r="H52" s="77"/>
      <c r="I52" s="77"/>
      <c r="J52" s="77"/>
      <c r="K52" s="77"/>
      <c r="L52" s="77"/>
      <c r="M52" s="77"/>
      <c r="N52" s="77"/>
      <c r="O52" s="83"/>
    </row>
    <row r="53" spans="2:15" ht="17.25" thickBot="1" x14ac:dyDescent="0.35">
      <c r="B53" s="133" t="s">
        <v>345</v>
      </c>
      <c r="C53" s="90"/>
      <c r="D53" s="77"/>
      <c r="E53" s="77"/>
      <c r="F53" s="77"/>
      <c r="G53" s="77"/>
      <c r="H53" s="77"/>
      <c r="I53" s="77"/>
      <c r="J53" s="77"/>
      <c r="K53" s="77"/>
      <c r="L53" s="77"/>
      <c r="M53" s="83"/>
    </row>
    <row r="54" spans="2:15" x14ac:dyDescent="0.3"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83"/>
    </row>
    <row r="55" spans="2:15" ht="17.25" thickBot="1" x14ac:dyDescent="0.35">
      <c r="B55" s="120" t="s">
        <v>362</v>
      </c>
      <c r="C55" s="128"/>
      <c r="F55" s="77"/>
      <c r="G55" s="77"/>
      <c r="H55" s="77"/>
      <c r="I55" s="77"/>
      <c r="J55" s="77"/>
    </row>
    <row r="56" spans="2:15" ht="17.25" thickBot="1" x14ac:dyDescent="0.35">
      <c r="B56" s="249" t="s">
        <v>364</v>
      </c>
      <c r="C56" s="250"/>
      <c r="F56" s="77"/>
      <c r="G56" s="77"/>
      <c r="H56" s="77"/>
      <c r="I56" s="77"/>
      <c r="J56" s="77"/>
    </row>
    <row r="57" spans="2:15" ht="17.25" thickBot="1" x14ac:dyDescent="0.35">
      <c r="B57" s="76" t="s">
        <v>11</v>
      </c>
      <c r="C57" s="76" t="s">
        <v>342</v>
      </c>
      <c r="F57" s="77"/>
      <c r="G57" s="77"/>
      <c r="H57" s="77"/>
      <c r="I57" s="77"/>
      <c r="J57" s="77"/>
    </row>
    <row r="58" spans="2:15" ht="17.25" thickBot="1" x14ac:dyDescent="0.35">
      <c r="B58" s="133" t="s">
        <v>363</v>
      </c>
      <c r="C58" s="179"/>
      <c r="F58" s="77"/>
      <c r="G58" s="77"/>
      <c r="H58" s="77"/>
      <c r="I58" s="77"/>
      <c r="J58" s="77"/>
    </row>
    <row r="59" spans="2:15" x14ac:dyDescent="0.3">
      <c r="B59" s="79"/>
      <c r="C59" s="79"/>
      <c r="F59" s="79"/>
    </row>
    <row r="60" spans="2:15" x14ac:dyDescent="0.3">
      <c r="B60" s="150"/>
      <c r="C60" s="150"/>
      <c r="F60" s="150"/>
    </row>
    <row r="61" spans="2:15" x14ac:dyDescent="0.3">
      <c r="B61" s="183"/>
      <c r="C61" s="184"/>
      <c r="F61" s="183"/>
      <c r="G61" s="185"/>
    </row>
    <row r="62" spans="2:15" x14ac:dyDescent="0.3">
      <c r="B62" s="230" t="s">
        <v>14</v>
      </c>
      <c r="C62" s="230"/>
      <c r="F62" s="230" t="s">
        <v>15</v>
      </c>
      <c r="G62" s="230"/>
    </row>
  </sheetData>
  <protectedRanges>
    <protectedRange sqref="C7:C8" name="Range1_14_2_1_2_1_2_2_2_2_1_2_1_2_2_3_1"/>
  </protectedRanges>
  <mergeCells count="27">
    <mergeCell ref="I10:J10"/>
    <mergeCell ref="B62:C62"/>
    <mergeCell ref="F62:G62"/>
    <mergeCell ref="B22:N22"/>
    <mergeCell ref="B10:H10"/>
    <mergeCell ref="B20:N20"/>
    <mergeCell ref="B21:N21"/>
    <mergeCell ref="K10:M10"/>
    <mergeCell ref="B25:B28"/>
    <mergeCell ref="C25:F25"/>
    <mergeCell ref="C26:F26"/>
    <mergeCell ref="C27:F27"/>
    <mergeCell ref="C28:F28"/>
    <mergeCell ref="B56:C56"/>
    <mergeCell ref="C35:D35"/>
    <mergeCell ref="E35:F35"/>
    <mergeCell ref="G35:H35"/>
    <mergeCell ref="B43:C43"/>
    <mergeCell ref="B51:C51"/>
    <mergeCell ref="A2:A7"/>
    <mergeCell ref="C2:G2"/>
    <mergeCell ref="C3:G3"/>
    <mergeCell ref="C4:G4"/>
    <mergeCell ref="C5:G5"/>
    <mergeCell ref="C6:G6"/>
    <mergeCell ref="C7:G7"/>
    <mergeCell ref="B30:E30"/>
  </mergeCells>
  <pageMargins left="0.25" right="0.25" top="0.75" bottom="0.75" header="0.3" footer="0.3"/>
  <pageSetup paperSize="8" scale="6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"/>
  <sheetViews>
    <sheetView showGridLines="0" workbookViewId="0">
      <selection activeCell="E26" sqref="E26"/>
    </sheetView>
  </sheetViews>
  <sheetFormatPr defaultRowHeight="16.5" x14ac:dyDescent="0.3"/>
  <cols>
    <col min="1" max="1" width="6.140625" style="2" customWidth="1"/>
    <col min="2" max="2" width="38" style="2" bestFit="1" customWidth="1"/>
    <col min="3" max="3" width="32.5703125" style="2" bestFit="1" customWidth="1"/>
    <col min="4" max="4" width="23.85546875" style="2" customWidth="1"/>
    <col min="5" max="5" width="17.140625" style="2" customWidth="1"/>
    <col min="6" max="6" width="25.140625" style="2" bestFit="1" customWidth="1"/>
    <col min="7" max="7" width="21.7109375" style="2" customWidth="1"/>
    <col min="8" max="8" width="15.5703125" style="2" customWidth="1"/>
    <col min="9" max="9" width="18" style="2" customWidth="1"/>
    <col min="10" max="10" width="17.5703125" style="2" customWidth="1"/>
    <col min="11" max="11" width="18.7109375" style="2" customWidth="1"/>
    <col min="12" max="12" width="16.28515625" style="2" customWidth="1"/>
    <col min="13" max="13" width="18" style="2" customWidth="1"/>
    <col min="14" max="14" width="20.140625" style="2" customWidth="1"/>
    <col min="15" max="15" width="23.7109375" style="2" customWidth="1"/>
    <col min="16" max="16" width="22.5703125" style="2" customWidth="1"/>
    <col min="17" max="17" width="24.42578125" style="2" customWidth="1"/>
    <col min="18" max="18" width="21.5703125" style="2" customWidth="1"/>
    <col min="19" max="16384" width="9.140625" style="2"/>
  </cols>
  <sheetData>
    <row r="1" spans="1:15" ht="17.25" thickBot="1" x14ac:dyDescent="0.35"/>
    <row r="2" spans="1:15" ht="17.25" thickBot="1" x14ac:dyDescent="0.35">
      <c r="A2" s="232" t="s">
        <v>0</v>
      </c>
      <c r="B2" s="6" t="s">
        <v>1</v>
      </c>
      <c r="C2" s="201" t="s">
        <v>356</v>
      </c>
      <c r="D2" s="202"/>
      <c r="E2" s="202"/>
      <c r="F2" s="202"/>
      <c r="G2" s="203"/>
    </row>
    <row r="3" spans="1:15" ht="30.75" customHeight="1" thickBot="1" x14ac:dyDescent="0.35">
      <c r="A3" s="233"/>
      <c r="B3" s="7" t="s">
        <v>2</v>
      </c>
      <c r="C3" s="235" t="s">
        <v>355</v>
      </c>
      <c r="D3" s="236"/>
      <c r="E3" s="236"/>
      <c r="F3" s="236"/>
      <c r="G3" s="237"/>
    </row>
    <row r="4" spans="1:15" ht="17.25" thickBot="1" x14ac:dyDescent="0.35">
      <c r="A4" s="233"/>
      <c r="B4" s="7" t="s">
        <v>4</v>
      </c>
      <c r="C4" s="238" t="s">
        <v>317</v>
      </c>
      <c r="D4" s="239"/>
      <c r="E4" s="239"/>
      <c r="F4" s="239"/>
      <c r="G4" s="240"/>
    </row>
    <row r="5" spans="1:15" ht="17.25" thickBot="1" x14ac:dyDescent="0.35">
      <c r="A5" s="233"/>
      <c r="B5" s="7" t="s">
        <v>44</v>
      </c>
      <c r="C5" s="238" t="s">
        <v>87</v>
      </c>
      <c r="D5" s="239"/>
      <c r="E5" s="239"/>
      <c r="F5" s="239"/>
      <c r="G5" s="240"/>
    </row>
    <row r="6" spans="1:15" ht="17.25" thickBot="1" x14ac:dyDescent="0.35">
      <c r="A6" s="233"/>
      <c r="B6" s="7" t="s">
        <v>5</v>
      </c>
      <c r="C6" s="251" t="s">
        <v>6</v>
      </c>
      <c r="D6" s="252"/>
      <c r="E6" s="252"/>
      <c r="F6" s="252"/>
      <c r="G6" s="253"/>
    </row>
    <row r="7" spans="1:15" ht="17.25" thickBot="1" x14ac:dyDescent="0.35">
      <c r="A7" s="234"/>
      <c r="B7" s="8" t="s">
        <v>7</v>
      </c>
      <c r="C7" s="254"/>
      <c r="D7" s="255"/>
      <c r="E7" s="255"/>
      <c r="F7" s="255"/>
      <c r="G7" s="256"/>
    </row>
    <row r="8" spans="1:15" x14ac:dyDescent="0.3">
      <c r="A8" s="43"/>
      <c r="B8" s="44"/>
    </row>
    <row r="9" spans="1:15" ht="17.25" thickBot="1" x14ac:dyDescent="0.35">
      <c r="B9" s="88" t="s">
        <v>80</v>
      </c>
    </row>
    <row r="10" spans="1:15" ht="17.25" thickBot="1" x14ac:dyDescent="0.35">
      <c r="B10" s="257" t="s">
        <v>87</v>
      </c>
      <c r="C10" s="258"/>
      <c r="D10" s="258"/>
      <c r="E10" s="258"/>
      <c r="F10" s="258"/>
      <c r="G10" s="258"/>
      <c r="H10" s="259"/>
      <c r="I10" s="257" t="s">
        <v>369</v>
      </c>
      <c r="J10" s="259"/>
      <c r="K10" s="257" t="s">
        <v>79</v>
      </c>
      <c r="L10" s="258"/>
      <c r="M10" s="259"/>
      <c r="N10" s="116" t="s">
        <v>330</v>
      </c>
    </row>
    <row r="11" spans="1:15" s="161" customFormat="1" ht="29.25" customHeight="1" x14ac:dyDescent="0.25">
      <c r="B11" s="159" t="s">
        <v>60</v>
      </c>
      <c r="C11" s="157" t="s">
        <v>61</v>
      </c>
      <c r="D11" s="157" t="s">
        <v>62</v>
      </c>
      <c r="E11" s="157" t="s">
        <v>63</v>
      </c>
      <c r="F11" s="157" t="s">
        <v>64</v>
      </c>
      <c r="G11" s="157" t="s">
        <v>65</v>
      </c>
      <c r="H11" s="157" t="s">
        <v>66</v>
      </c>
      <c r="I11" s="157" t="s">
        <v>370</v>
      </c>
      <c r="J11" s="157" t="s">
        <v>371</v>
      </c>
      <c r="K11" s="157" t="s">
        <v>327</v>
      </c>
      <c r="L11" s="157" t="s">
        <v>328</v>
      </c>
      <c r="M11" s="157" t="s">
        <v>329</v>
      </c>
      <c r="N11" s="158" t="s">
        <v>365</v>
      </c>
      <c r="O11" s="160" t="s">
        <v>331</v>
      </c>
    </row>
    <row r="12" spans="1:15" x14ac:dyDescent="0.3">
      <c r="B12" s="11" t="s">
        <v>246</v>
      </c>
      <c r="C12" s="1" t="s">
        <v>247</v>
      </c>
      <c r="D12" s="3">
        <v>200</v>
      </c>
      <c r="E12" s="4" t="s">
        <v>90</v>
      </c>
      <c r="F12" s="10" t="s">
        <v>248</v>
      </c>
      <c r="G12" s="45" t="s">
        <v>249</v>
      </c>
      <c r="H12" s="45">
        <v>800</v>
      </c>
      <c r="I12" s="167"/>
      <c r="J12" s="168">
        <f>I12*12</f>
        <v>0</v>
      </c>
      <c r="K12" s="80"/>
      <c r="L12" s="80"/>
      <c r="M12" s="80"/>
      <c r="N12" s="80"/>
      <c r="O12" s="82">
        <f>SUM(J12:N12)</f>
        <v>0</v>
      </c>
    </row>
    <row r="13" spans="1:15" x14ac:dyDescent="0.3">
      <c r="B13" s="11" t="s">
        <v>250</v>
      </c>
      <c r="C13" s="1" t="s">
        <v>251</v>
      </c>
      <c r="D13" s="3">
        <v>450</v>
      </c>
      <c r="E13" s="4" t="s">
        <v>90</v>
      </c>
      <c r="F13" s="10" t="s">
        <v>252</v>
      </c>
      <c r="G13" s="45" t="s">
        <v>253</v>
      </c>
      <c r="H13" s="45">
        <v>1000</v>
      </c>
      <c r="I13" s="167"/>
      <c r="J13" s="168">
        <f>I13*12</f>
        <v>0</v>
      </c>
      <c r="K13" s="80"/>
      <c r="L13" s="80"/>
      <c r="M13" s="80"/>
      <c r="N13" s="80"/>
      <c r="O13" s="82">
        <f>SUM(J13:N13)</f>
        <v>0</v>
      </c>
    </row>
    <row r="14" spans="1:15" x14ac:dyDescent="0.3">
      <c r="B14" s="11" t="s">
        <v>254</v>
      </c>
      <c r="C14" s="1" t="s">
        <v>255</v>
      </c>
      <c r="D14" s="3">
        <v>600</v>
      </c>
      <c r="E14" s="4" t="s">
        <v>90</v>
      </c>
      <c r="F14" s="10" t="s">
        <v>256</v>
      </c>
      <c r="G14" s="45" t="s">
        <v>257</v>
      </c>
      <c r="H14" s="45">
        <v>600</v>
      </c>
      <c r="I14" s="167"/>
      <c r="J14" s="168">
        <f>I14*12</f>
        <v>0</v>
      </c>
      <c r="K14" s="80"/>
      <c r="L14" s="80"/>
      <c r="M14" s="80"/>
      <c r="N14" s="80"/>
      <c r="O14" s="82">
        <f t="shared" ref="O14:O20" si="0">SUM(J14:N14)</f>
        <v>0</v>
      </c>
    </row>
    <row r="15" spans="1:15" x14ac:dyDescent="0.3">
      <c r="B15" s="11" t="s">
        <v>258</v>
      </c>
      <c r="C15" s="1" t="s">
        <v>259</v>
      </c>
      <c r="D15" s="3">
        <v>50</v>
      </c>
      <c r="E15" s="4" t="s">
        <v>260</v>
      </c>
      <c r="F15" s="10" t="s">
        <v>261</v>
      </c>
      <c r="G15" s="45" t="s">
        <v>262</v>
      </c>
      <c r="H15" s="45">
        <v>100</v>
      </c>
      <c r="I15" s="167"/>
      <c r="J15" s="168">
        <f t="shared" ref="J15:J25" si="1">I15*12</f>
        <v>0</v>
      </c>
      <c r="K15" s="80"/>
      <c r="L15" s="80"/>
      <c r="M15" s="80"/>
      <c r="N15" s="80"/>
      <c r="O15" s="82">
        <f>SUM(J15:N15)</f>
        <v>0</v>
      </c>
    </row>
    <row r="16" spans="1:15" x14ac:dyDescent="0.3">
      <c r="B16" s="11" t="s">
        <v>263</v>
      </c>
      <c r="C16" s="1" t="s">
        <v>264</v>
      </c>
      <c r="D16" s="3">
        <v>600</v>
      </c>
      <c r="E16" s="4" t="s">
        <v>90</v>
      </c>
      <c r="F16" s="10" t="s">
        <v>252</v>
      </c>
      <c r="G16" s="45" t="s">
        <v>253</v>
      </c>
      <c r="H16" s="45">
        <v>1000</v>
      </c>
      <c r="I16" s="167"/>
      <c r="J16" s="168">
        <f t="shared" si="1"/>
        <v>0</v>
      </c>
      <c r="K16" s="80"/>
      <c r="L16" s="80"/>
      <c r="M16" s="80"/>
      <c r="N16" s="80"/>
      <c r="O16" s="82">
        <f t="shared" si="0"/>
        <v>0</v>
      </c>
    </row>
    <row r="17" spans="2:15" x14ac:dyDescent="0.3">
      <c r="B17" s="11" t="s">
        <v>265</v>
      </c>
      <c r="C17" s="1" t="s">
        <v>266</v>
      </c>
      <c r="D17" s="3">
        <v>800</v>
      </c>
      <c r="E17" s="4" t="s">
        <v>71</v>
      </c>
      <c r="F17" s="10" t="s">
        <v>267</v>
      </c>
      <c r="G17" s="45" t="s">
        <v>186</v>
      </c>
      <c r="H17" s="45">
        <v>900</v>
      </c>
      <c r="I17" s="167"/>
      <c r="J17" s="168">
        <f t="shared" si="1"/>
        <v>0</v>
      </c>
      <c r="K17" s="80"/>
      <c r="L17" s="80"/>
      <c r="M17" s="80"/>
      <c r="N17" s="80"/>
      <c r="O17" s="82">
        <f>SUM(J17:N17)</f>
        <v>0</v>
      </c>
    </row>
    <row r="18" spans="2:15" x14ac:dyDescent="0.3">
      <c r="B18" s="11" t="s">
        <v>268</v>
      </c>
      <c r="C18" s="1" t="s">
        <v>269</v>
      </c>
      <c r="D18" s="3">
        <v>167</v>
      </c>
      <c r="E18" s="4" t="s">
        <v>270</v>
      </c>
      <c r="F18" s="10">
        <v>52195677</v>
      </c>
      <c r="G18" s="45"/>
      <c r="H18" s="45">
        <v>300</v>
      </c>
      <c r="I18" s="167"/>
      <c r="J18" s="168">
        <f t="shared" si="1"/>
        <v>0</v>
      </c>
      <c r="K18" s="80"/>
      <c r="L18" s="80"/>
      <c r="M18" s="80"/>
      <c r="N18" s="80"/>
      <c r="O18" s="82">
        <f t="shared" si="0"/>
        <v>0</v>
      </c>
    </row>
    <row r="19" spans="2:15" x14ac:dyDescent="0.3">
      <c r="B19" s="11" t="s">
        <v>271</v>
      </c>
      <c r="C19" s="1" t="s">
        <v>272</v>
      </c>
      <c r="D19" s="3">
        <v>350</v>
      </c>
      <c r="E19" s="4" t="s">
        <v>273</v>
      </c>
      <c r="F19" s="10"/>
      <c r="G19" s="45"/>
      <c r="H19" s="45">
        <v>500</v>
      </c>
      <c r="I19" s="167"/>
      <c r="J19" s="168">
        <f t="shared" si="1"/>
        <v>0</v>
      </c>
      <c r="K19" s="80"/>
      <c r="L19" s="80"/>
      <c r="M19" s="80"/>
      <c r="N19" s="80"/>
      <c r="O19" s="82">
        <f>SUM(J19:N19)</f>
        <v>0</v>
      </c>
    </row>
    <row r="20" spans="2:15" x14ac:dyDescent="0.3">
      <c r="B20" s="11" t="s">
        <v>274</v>
      </c>
      <c r="C20" s="1" t="s">
        <v>275</v>
      </c>
      <c r="D20" s="3">
        <v>300</v>
      </c>
      <c r="E20" s="4" t="s">
        <v>71</v>
      </c>
      <c r="F20" s="10"/>
      <c r="G20" s="45"/>
      <c r="H20" s="45">
        <v>300</v>
      </c>
      <c r="I20" s="167"/>
      <c r="J20" s="168">
        <f t="shared" si="1"/>
        <v>0</v>
      </c>
      <c r="K20" s="80"/>
      <c r="L20" s="80"/>
      <c r="M20" s="80"/>
      <c r="N20" s="80"/>
      <c r="O20" s="82">
        <f t="shared" si="0"/>
        <v>0</v>
      </c>
    </row>
    <row r="21" spans="2:15" x14ac:dyDescent="0.3">
      <c r="B21" s="11" t="s">
        <v>276</v>
      </c>
      <c r="C21" s="1" t="s">
        <v>277</v>
      </c>
      <c r="D21" s="3">
        <v>250</v>
      </c>
      <c r="E21" s="4" t="s">
        <v>90</v>
      </c>
      <c r="F21" s="10">
        <v>5311909970</v>
      </c>
      <c r="G21" s="45"/>
      <c r="H21" s="45">
        <v>400</v>
      </c>
      <c r="I21" s="167"/>
      <c r="J21" s="168">
        <f t="shared" si="1"/>
        <v>0</v>
      </c>
      <c r="K21" s="80"/>
      <c r="L21" s="80"/>
      <c r="M21" s="80"/>
      <c r="N21" s="80"/>
      <c r="O21" s="82">
        <f t="shared" ref="O21:O26" si="2">SUM(J21:N21)</f>
        <v>0</v>
      </c>
    </row>
    <row r="22" spans="2:15" x14ac:dyDescent="0.3">
      <c r="B22" s="11" t="s">
        <v>278</v>
      </c>
      <c r="C22" s="1" t="s">
        <v>279</v>
      </c>
      <c r="D22" s="3">
        <v>250</v>
      </c>
      <c r="E22" s="4" t="s">
        <v>90</v>
      </c>
      <c r="F22" s="10"/>
      <c r="G22" s="45"/>
      <c r="H22" s="45">
        <v>300</v>
      </c>
      <c r="I22" s="167"/>
      <c r="J22" s="168">
        <f t="shared" si="1"/>
        <v>0</v>
      </c>
      <c r="K22" s="80"/>
      <c r="L22" s="80"/>
      <c r="M22" s="80"/>
      <c r="N22" s="80"/>
      <c r="O22" s="82">
        <f t="shared" si="2"/>
        <v>0</v>
      </c>
    </row>
    <row r="23" spans="2:15" x14ac:dyDescent="0.3">
      <c r="B23" s="11" t="s">
        <v>280</v>
      </c>
      <c r="C23" s="1" t="s">
        <v>281</v>
      </c>
      <c r="D23" s="3">
        <v>300</v>
      </c>
      <c r="E23" s="4" t="s">
        <v>90</v>
      </c>
      <c r="F23" s="10"/>
      <c r="G23" s="45"/>
      <c r="H23" s="45">
        <v>300</v>
      </c>
      <c r="I23" s="167"/>
      <c r="J23" s="168">
        <f t="shared" si="1"/>
        <v>0</v>
      </c>
      <c r="K23" s="80"/>
      <c r="L23" s="80"/>
      <c r="M23" s="80"/>
      <c r="N23" s="80"/>
      <c r="O23" s="82">
        <f t="shared" si="2"/>
        <v>0</v>
      </c>
    </row>
    <row r="24" spans="2:15" x14ac:dyDescent="0.3">
      <c r="B24" s="11" t="s">
        <v>282</v>
      </c>
      <c r="C24" s="1" t="s">
        <v>283</v>
      </c>
      <c r="D24" s="3">
        <v>800</v>
      </c>
      <c r="E24" s="4" t="s">
        <v>71</v>
      </c>
      <c r="F24" s="10"/>
      <c r="G24" s="45"/>
      <c r="H24" s="45">
        <v>900</v>
      </c>
      <c r="I24" s="167"/>
      <c r="J24" s="168">
        <f t="shared" si="1"/>
        <v>0</v>
      </c>
      <c r="K24" s="80"/>
      <c r="L24" s="80"/>
      <c r="M24" s="80"/>
      <c r="N24" s="80"/>
      <c r="O24" s="82">
        <f t="shared" si="2"/>
        <v>0</v>
      </c>
    </row>
    <row r="25" spans="2:15" x14ac:dyDescent="0.3">
      <c r="B25" s="11" t="s">
        <v>282</v>
      </c>
      <c r="C25" s="1" t="s">
        <v>283</v>
      </c>
      <c r="D25" s="3">
        <v>800</v>
      </c>
      <c r="E25" s="4" t="s">
        <v>71</v>
      </c>
      <c r="F25" s="10"/>
      <c r="G25" s="45"/>
      <c r="H25" s="45">
        <v>900</v>
      </c>
      <c r="I25" s="167"/>
      <c r="J25" s="168">
        <f t="shared" si="1"/>
        <v>0</v>
      </c>
      <c r="K25" s="80"/>
      <c r="L25" s="80"/>
      <c r="M25" s="80"/>
      <c r="N25" s="80"/>
      <c r="O25" s="82">
        <f t="shared" si="2"/>
        <v>0</v>
      </c>
    </row>
    <row r="26" spans="2:15" x14ac:dyDescent="0.3">
      <c r="B26" s="11" t="s">
        <v>284</v>
      </c>
      <c r="C26" s="1" t="s">
        <v>326</v>
      </c>
      <c r="D26" s="3">
        <v>450</v>
      </c>
      <c r="E26" s="4" t="s">
        <v>90</v>
      </c>
      <c r="F26" s="10"/>
      <c r="G26" s="45"/>
      <c r="H26" s="45">
        <v>800</v>
      </c>
      <c r="I26" s="167"/>
      <c r="J26" s="168">
        <f>I26*12</f>
        <v>0</v>
      </c>
      <c r="K26" s="80"/>
      <c r="L26" s="80"/>
      <c r="M26" s="80"/>
      <c r="N26" s="80"/>
      <c r="O26" s="82">
        <f t="shared" si="2"/>
        <v>0</v>
      </c>
    </row>
    <row r="27" spans="2:15" x14ac:dyDescent="0.3">
      <c r="B27" s="261" t="s">
        <v>8</v>
      </c>
      <c r="C27" s="262"/>
      <c r="D27" s="262"/>
      <c r="E27" s="262"/>
      <c r="F27" s="262"/>
      <c r="G27" s="262"/>
      <c r="H27" s="262"/>
      <c r="I27" s="262"/>
      <c r="J27" s="262"/>
      <c r="K27" s="262"/>
      <c r="L27" s="262"/>
      <c r="M27" s="262"/>
      <c r="N27" s="263"/>
      <c r="O27" s="84">
        <f>SUM(O12:O26)</f>
        <v>0</v>
      </c>
    </row>
    <row r="28" spans="2:15" x14ac:dyDescent="0.3">
      <c r="B28" s="261" t="s">
        <v>9</v>
      </c>
      <c r="C28" s="262"/>
      <c r="D28" s="262"/>
      <c r="E28" s="262"/>
      <c r="F28" s="262"/>
      <c r="G28" s="262"/>
      <c r="H28" s="262"/>
      <c r="I28" s="262"/>
      <c r="J28" s="262"/>
      <c r="K28" s="262"/>
      <c r="L28" s="262"/>
      <c r="M28" s="262"/>
      <c r="N28" s="263"/>
      <c r="O28" s="84">
        <f>O27*15%</f>
        <v>0</v>
      </c>
    </row>
    <row r="29" spans="2:15" ht="17.25" thickBot="1" x14ac:dyDescent="0.35">
      <c r="B29" s="264" t="s">
        <v>10</v>
      </c>
      <c r="C29" s="265"/>
      <c r="D29" s="265"/>
      <c r="E29" s="265"/>
      <c r="F29" s="265"/>
      <c r="G29" s="265"/>
      <c r="H29" s="265"/>
      <c r="I29" s="265"/>
      <c r="J29" s="265"/>
      <c r="K29" s="265"/>
      <c r="L29" s="265"/>
      <c r="M29" s="265"/>
      <c r="N29" s="266"/>
      <c r="O29" s="85">
        <f>O28+O27</f>
        <v>0</v>
      </c>
    </row>
    <row r="30" spans="2:15" x14ac:dyDescent="0.3"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83"/>
    </row>
    <row r="31" spans="2:15" ht="17.25" thickBot="1" x14ac:dyDescent="0.35"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83"/>
    </row>
    <row r="32" spans="2:15" ht="17.25" thickBot="1" x14ac:dyDescent="0.35">
      <c r="B32" s="268" t="s">
        <v>154</v>
      </c>
      <c r="C32" s="271" t="s">
        <v>155</v>
      </c>
      <c r="D32" s="272"/>
      <c r="E32" s="272"/>
      <c r="F32" s="273"/>
      <c r="G32" s="92">
        <f>O29</f>
        <v>0</v>
      </c>
      <c r="K32" s="77"/>
      <c r="L32" s="77"/>
      <c r="M32" s="77"/>
      <c r="N32" s="77"/>
      <c r="O32" s="83"/>
    </row>
    <row r="33" spans="2:15" ht="17.25" thickBot="1" x14ac:dyDescent="0.35">
      <c r="B33" s="269"/>
      <c r="C33" s="274" t="s">
        <v>156</v>
      </c>
      <c r="D33" s="275"/>
      <c r="E33" s="275"/>
      <c r="F33" s="276"/>
      <c r="G33" s="92">
        <f>(G32*C39)+G32</f>
        <v>0</v>
      </c>
      <c r="K33" s="77"/>
      <c r="L33" s="77"/>
      <c r="M33" s="77"/>
      <c r="N33" s="77"/>
      <c r="O33" s="83"/>
    </row>
    <row r="34" spans="2:15" ht="17.25" thickBot="1" x14ac:dyDescent="0.35">
      <c r="B34" s="269"/>
      <c r="C34" s="274" t="s">
        <v>157</v>
      </c>
      <c r="D34" s="275"/>
      <c r="E34" s="275"/>
      <c r="F34" s="276"/>
      <c r="G34" s="92">
        <f>(G33*D39)+G33</f>
        <v>0</v>
      </c>
      <c r="K34" s="77"/>
      <c r="L34" s="77"/>
      <c r="M34" s="77"/>
      <c r="N34" s="77"/>
      <c r="O34" s="83"/>
    </row>
    <row r="35" spans="2:15" ht="17.25" thickBot="1" x14ac:dyDescent="0.35">
      <c r="B35" s="270"/>
      <c r="C35" s="244" t="s">
        <v>158</v>
      </c>
      <c r="D35" s="245"/>
      <c r="E35" s="245"/>
      <c r="F35" s="246"/>
      <c r="G35" s="93">
        <f>SUM(G32:G34)</f>
        <v>0</v>
      </c>
      <c r="K35" s="77"/>
      <c r="L35" s="77"/>
      <c r="M35" s="77"/>
      <c r="N35" s="77"/>
      <c r="O35" s="83"/>
    </row>
    <row r="36" spans="2:15" x14ac:dyDescent="0.3">
      <c r="K36" s="77"/>
      <c r="L36" s="77"/>
      <c r="M36" s="77"/>
      <c r="N36" s="77"/>
      <c r="O36" s="83"/>
    </row>
    <row r="37" spans="2:15" ht="17.25" thickBot="1" x14ac:dyDescent="0.35">
      <c r="B37" s="260" t="s">
        <v>351</v>
      </c>
      <c r="C37" s="260"/>
      <c r="D37" s="260"/>
      <c r="E37" s="260"/>
      <c r="K37" s="77"/>
      <c r="L37" s="77"/>
      <c r="M37" s="77"/>
      <c r="N37" s="77"/>
      <c r="O37" s="83"/>
    </row>
    <row r="38" spans="2:15" ht="17.25" thickBot="1" x14ac:dyDescent="0.35">
      <c r="B38" s="94" t="s">
        <v>11</v>
      </c>
      <c r="C38" s="95" t="s">
        <v>159</v>
      </c>
      <c r="D38" s="95" t="s">
        <v>160</v>
      </c>
      <c r="E38" s="96" t="s">
        <v>161</v>
      </c>
    </row>
    <row r="39" spans="2:15" ht="17.25" thickBot="1" x14ac:dyDescent="0.35">
      <c r="B39" s="97" t="s">
        <v>162</v>
      </c>
      <c r="C39" s="180"/>
      <c r="D39" s="180"/>
      <c r="E39" s="147"/>
    </row>
    <row r="40" spans="2:15" s="29" customFormat="1" x14ac:dyDescent="0.3">
      <c r="B40" s="118"/>
      <c r="C40" s="119"/>
      <c r="D40" s="119"/>
      <c r="E40" s="17"/>
    </row>
    <row r="41" spans="2:15" ht="17.25" thickBot="1" x14ac:dyDescent="0.35">
      <c r="B41" s="88" t="s">
        <v>318</v>
      </c>
      <c r="C41" s="77"/>
      <c r="D41" s="77"/>
      <c r="E41" s="77"/>
      <c r="F41" s="77"/>
      <c r="G41" s="77"/>
      <c r="H41" s="77"/>
      <c r="I41" s="29"/>
      <c r="J41" s="29"/>
      <c r="K41" s="77"/>
      <c r="L41" s="77"/>
      <c r="M41" s="77"/>
      <c r="N41" s="77"/>
      <c r="O41" s="83"/>
    </row>
    <row r="42" spans="2:15" ht="17.25" thickBot="1" x14ac:dyDescent="0.35">
      <c r="B42" s="86"/>
      <c r="C42" s="267" t="s">
        <v>81</v>
      </c>
      <c r="D42" s="247"/>
      <c r="E42" s="247" t="s">
        <v>82</v>
      </c>
      <c r="F42" s="247"/>
      <c r="G42" s="247" t="s">
        <v>220</v>
      </c>
      <c r="H42" s="248"/>
      <c r="I42" s="29"/>
      <c r="J42" s="29"/>
      <c r="K42" s="77"/>
      <c r="L42" s="77"/>
      <c r="M42" s="77"/>
      <c r="N42" s="77"/>
      <c r="O42" s="83"/>
    </row>
    <row r="43" spans="2:15" ht="17.25" thickBot="1" x14ac:dyDescent="0.35">
      <c r="B43" s="76" t="s">
        <v>83</v>
      </c>
      <c r="C43" s="76" t="s">
        <v>84</v>
      </c>
      <c r="D43" s="76" t="s">
        <v>85</v>
      </c>
      <c r="E43" s="76" t="s">
        <v>84</v>
      </c>
      <c r="F43" s="76" t="s">
        <v>85</v>
      </c>
      <c r="G43" s="76" t="s">
        <v>84</v>
      </c>
      <c r="H43" s="102" t="s">
        <v>85</v>
      </c>
      <c r="I43" s="29"/>
      <c r="J43" s="29"/>
      <c r="K43" s="77"/>
      <c r="L43" s="77"/>
      <c r="M43" s="77"/>
      <c r="N43" s="77"/>
      <c r="O43" s="83"/>
    </row>
    <row r="44" spans="2:15" x14ac:dyDescent="0.3">
      <c r="B44" s="124" t="s">
        <v>86</v>
      </c>
      <c r="C44" s="125"/>
      <c r="D44" s="125"/>
      <c r="E44" s="125"/>
      <c r="F44" s="125"/>
      <c r="G44" s="125"/>
      <c r="H44" s="126"/>
      <c r="I44" s="29"/>
      <c r="J44" s="29"/>
      <c r="K44" s="77"/>
      <c r="L44" s="77"/>
      <c r="M44" s="77"/>
      <c r="N44" s="77"/>
      <c r="O44" s="83"/>
    </row>
    <row r="45" spans="2:15" x14ac:dyDescent="0.3">
      <c r="B45" s="103" t="s">
        <v>332</v>
      </c>
      <c r="C45" s="87"/>
      <c r="D45" s="87"/>
      <c r="E45" s="87"/>
      <c r="F45" s="87"/>
      <c r="G45" s="87"/>
      <c r="H45" s="104"/>
      <c r="I45" s="29"/>
      <c r="J45" s="29"/>
      <c r="K45" s="77"/>
      <c r="L45" s="77"/>
      <c r="M45" s="77"/>
      <c r="N45" s="77"/>
      <c r="O45" s="83"/>
    </row>
    <row r="46" spans="2:15" x14ac:dyDescent="0.3">
      <c r="B46" s="103" t="s">
        <v>333</v>
      </c>
      <c r="C46" s="87"/>
      <c r="D46" s="87"/>
      <c r="E46" s="87"/>
      <c r="F46" s="87"/>
      <c r="G46" s="87"/>
      <c r="H46" s="104"/>
      <c r="I46" s="29"/>
      <c r="J46" s="29"/>
      <c r="K46" s="77"/>
      <c r="L46" s="77"/>
      <c r="M46" s="77"/>
      <c r="N46" s="77"/>
      <c r="O46" s="83"/>
    </row>
    <row r="47" spans="2:15" ht="17.25" thickBot="1" x14ac:dyDescent="0.35">
      <c r="B47" s="105" t="s">
        <v>334</v>
      </c>
      <c r="C47" s="106"/>
      <c r="D47" s="106"/>
      <c r="E47" s="106"/>
      <c r="F47" s="106"/>
      <c r="G47" s="106"/>
      <c r="H47" s="107"/>
      <c r="I47" s="29"/>
      <c r="J47" s="29"/>
      <c r="K47" s="77"/>
      <c r="L47" s="77"/>
      <c r="M47" s="77"/>
      <c r="N47" s="77"/>
      <c r="O47" s="83"/>
    </row>
    <row r="48" spans="2:15" x14ac:dyDescent="0.3">
      <c r="B48" s="77"/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83"/>
    </row>
    <row r="49" spans="1:15" ht="17.25" thickBot="1" x14ac:dyDescent="0.35">
      <c r="A49" s="121"/>
      <c r="B49" s="120" t="s">
        <v>335</v>
      </c>
      <c r="C49" s="86"/>
      <c r="D49" s="86"/>
      <c r="E49" s="89"/>
      <c r="F49" s="77"/>
      <c r="G49" s="77"/>
      <c r="H49" s="77"/>
      <c r="I49" s="77"/>
      <c r="J49" s="77"/>
      <c r="K49" s="77"/>
      <c r="L49" s="77"/>
      <c r="M49" s="77"/>
      <c r="N49" s="77"/>
      <c r="O49" s="83"/>
    </row>
    <row r="50" spans="1:15" ht="17.25" thickBot="1" x14ac:dyDescent="0.35">
      <c r="B50" s="249" t="s">
        <v>336</v>
      </c>
      <c r="C50" s="250"/>
      <c r="D50" s="77"/>
      <c r="E50" s="77"/>
      <c r="F50" s="77"/>
      <c r="G50" s="77"/>
      <c r="H50" s="77"/>
      <c r="I50" s="77"/>
      <c r="J50" s="77"/>
      <c r="K50" s="77"/>
      <c r="L50" s="77"/>
      <c r="M50" s="83"/>
    </row>
    <row r="51" spans="1:15" x14ac:dyDescent="0.3">
      <c r="B51" s="76" t="s">
        <v>341</v>
      </c>
      <c r="C51" s="76" t="s">
        <v>342</v>
      </c>
      <c r="D51" s="77"/>
      <c r="E51" s="77"/>
      <c r="F51" s="77"/>
      <c r="G51" s="77"/>
      <c r="H51" s="77"/>
      <c r="I51" s="77"/>
      <c r="J51" s="77"/>
      <c r="K51" s="77"/>
      <c r="L51" s="77"/>
      <c r="M51" s="83"/>
    </row>
    <row r="52" spans="1:15" x14ac:dyDescent="0.3">
      <c r="B52" s="130" t="s">
        <v>337</v>
      </c>
      <c r="C52" s="132"/>
      <c r="D52" s="77"/>
      <c r="E52" s="77"/>
      <c r="F52" s="77"/>
      <c r="G52" s="77"/>
      <c r="H52" s="77"/>
      <c r="I52" s="77"/>
      <c r="J52" s="77"/>
      <c r="K52" s="77"/>
      <c r="L52" s="77"/>
      <c r="M52" s="83"/>
    </row>
    <row r="53" spans="1:15" x14ac:dyDescent="0.3">
      <c r="B53" s="131" t="s">
        <v>339</v>
      </c>
      <c r="C53" s="132"/>
      <c r="D53" s="77"/>
      <c r="E53" s="77"/>
      <c r="F53" s="77"/>
      <c r="G53" s="77"/>
      <c r="H53" s="77"/>
      <c r="I53" s="77"/>
      <c r="J53" s="77"/>
      <c r="K53" s="77"/>
      <c r="L53" s="77"/>
      <c r="M53" s="83"/>
    </row>
    <row r="54" spans="1:15" x14ac:dyDescent="0.3">
      <c r="B54" s="131" t="s">
        <v>340</v>
      </c>
      <c r="C54" s="132"/>
      <c r="D54" s="77"/>
      <c r="E54" s="77"/>
      <c r="F54" s="77"/>
      <c r="G54" s="77"/>
      <c r="H54" s="77"/>
      <c r="I54" s="77"/>
      <c r="J54" s="77"/>
      <c r="K54" s="77"/>
      <c r="L54" s="77"/>
      <c r="M54" s="83"/>
    </row>
    <row r="55" spans="1:15" x14ac:dyDescent="0.3">
      <c r="B55" s="131" t="s">
        <v>338</v>
      </c>
      <c r="C55" s="132"/>
      <c r="D55" s="77"/>
      <c r="E55" s="77"/>
      <c r="F55" s="77"/>
      <c r="G55" s="77"/>
      <c r="H55" s="77"/>
      <c r="I55" s="77"/>
      <c r="J55" s="77"/>
      <c r="K55" s="77"/>
      <c r="L55" s="77"/>
      <c r="M55" s="83"/>
    </row>
    <row r="56" spans="1:15" x14ac:dyDescent="0.3">
      <c r="B56" s="127"/>
      <c r="C56" s="128"/>
      <c r="D56" s="128"/>
      <c r="E56" s="129"/>
      <c r="F56" s="77"/>
      <c r="G56" s="77"/>
      <c r="H56" s="77"/>
      <c r="I56" s="77"/>
      <c r="J56" s="77"/>
      <c r="K56" s="77"/>
      <c r="L56" s="77"/>
      <c r="M56" s="77"/>
      <c r="N56" s="77"/>
      <c r="O56" s="83"/>
    </row>
    <row r="57" spans="1:15" ht="17.25" thickBot="1" x14ac:dyDescent="0.35">
      <c r="B57" s="120" t="s">
        <v>346</v>
      </c>
      <c r="C57" s="128"/>
      <c r="D57" s="128"/>
      <c r="E57" s="129"/>
      <c r="F57" s="77"/>
      <c r="G57" s="77"/>
      <c r="H57" s="77"/>
      <c r="I57" s="77"/>
      <c r="J57" s="77"/>
      <c r="K57" s="77"/>
      <c r="L57" s="77"/>
      <c r="M57" s="77"/>
      <c r="N57" s="77"/>
      <c r="O57" s="83"/>
    </row>
    <row r="58" spans="1:15" ht="17.25" thickBot="1" x14ac:dyDescent="0.35">
      <c r="B58" s="249" t="s">
        <v>343</v>
      </c>
      <c r="C58" s="250"/>
      <c r="D58" s="128"/>
      <c r="E58" s="129"/>
      <c r="F58" s="77"/>
      <c r="G58" s="77"/>
      <c r="H58" s="77"/>
      <c r="I58" s="77"/>
      <c r="J58" s="77"/>
      <c r="K58" s="77"/>
      <c r="L58" s="77"/>
      <c r="M58" s="77"/>
      <c r="N58" s="77"/>
      <c r="O58" s="83"/>
    </row>
    <row r="59" spans="1:15" ht="17.25" thickBot="1" x14ac:dyDescent="0.35">
      <c r="B59" s="76" t="s">
        <v>11</v>
      </c>
      <c r="C59" s="76" t="s">
        <v>378</v>
      </c>
      <c r="D59" s="128"/>
      <c r="E59" s="129"/>
      <c r="F59" s="77"/>
      <c r="G59" s="77"/>
      <c r="H59" s="77"/>
      <c r="I59" s="77"/>
      <c r="J59" s="77"/>
      <c r="K59" s="77"/>
      <c r="L59" s="77"/>
      <c r="M59" s="77"/>
      <c r="N59" s="77"/>
      <c r="O59" s="83"/>
    </row>
    <row r="60" spans="1:15" ht="17.25" thickBot="1" x14ac:dyDescent="0.35">
      <c r="B60" s="133" t="s">
        <v>344</v>
      </c>
      <c r="C60" s="90"/>
      <c r="D60" s="77"/>
      <c r="E60" s="77"/>
      <c r="F60" s="77"/>
      <c r="G60" s="77"/>
      <c r="H60" s="77"/>
      <c r="I60" s="77"/>
      <c r="J60" s="77"/>
      <c r="K60" s="77"/>
      <c r="L60" s="77"/>
      <c r="M60" s="83"/>
    </row>
    <row r="61" spans="1:15" x14ac:dyDescent="0.3"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83"/>
    </row>
    <row r="62" spans="1:15" ht="17.25" thickBot="1" x14ac:dyDescent="0.35">
      <c r="B62" s="120" t="s">
        <v>362</v>
      </c>
      <c r="C62" s="128"/>
      <c r="F62" s="77"/>
      <c r="G62" s="77"/>
      <c r="H62" s="77"/>
      <c r="I62" s="77"/>
      <c r="J62" s="77"/>
    </row>
    <row r="63" spans="1:15" ht="17.25" thickBot="1" x14ac:dyDescent="0.35">
      <c r="B63" s="249" t="s">
        <v>364</v>
      </c>
      <c r="C63" s="250"/>
      <c r="F63" s="77"/>
      <c r="G63" s="77"/>
      <c r="H63" s="77"/>
      <c r="I63" s="77"/>
      <c r="J63" s="77"/>
    </row>
    <row r="64" spans="1:15" ht="17.25" thickBot="1" x14ac:dyDescent="0.35">
      <c r="B64" s="76" t="s">
        <v>11</v>
      </c>
      <c r="C64" s="76" t="s">
        <v>342</v>
      </c>
      <c r="F64" s="77"/>
      <c r="G64" s="77"/>
      <c r="H64" s="77"/>
      <c r="I64" s="77"/>
      <c r="J64" s="77"/>
    </row>
    <row r="65" spans="2:10" ht="17.25" thickBot="1" x14ac:dyDescent="0.35">
      <c r="B65" s="133" t="s">
        <v>363</v>
      </c>
      <c r="C65" s="178"/>
      <c r="F65" s="77"/>
      <c r="G65" s="77"/>
      <c r="H65" s="77"/>
      <c r="I65" s="77"/>
      <c r="J65" s="77"/>
    </row>
    <row r="66" spans="2:10" x14ac:dyDescent="0.3">
      <c r="B66" s="123"/>
      <c r="C66" s="123"/>
      <c r="F66" s="123"/>
    </row>
    <row r="67" spans="2:10" x14ac:dyDescent="0.3">
      <c r="B67" s="149"/>
      <c r="C67" s="149"/>
      <c r="F67" s="149"/>
    </row>
    <row r="68" spans="2:10" x14ac:dyDescent="0.3">
      <c r="B68" s="183"/>
      <c r="C68" s="184"/>
      <c r="F68" s="183"/>
      <c r="G68" s="185"/>
    </row>
    <row r="69" spans="2:10" x14ac:dyDescent="0.3">
      <c r="B69" s="230" t="s">
        <v>14</v>
      </c>
      <c r="C69" s="230"/>
      <c r="F69" s="230" t="s">
        <v>15</v>
      </c>
      <c r="G69" s="230"/>
    </row>
  </sheetData>
  <protectedRanges>
    <protectedRange sqref="C7:C8" name="Range1_14_2_1_2_1_2_2_2_2_1_2_1_2_2_3_1"/>
  </protectedRanges>
  <mergeCells count="27">
    <mergeCell ref="I10:J10"/>
    <mergeCell ref="B69:C69"/>
    <mergeCell ref="F69:G69"/>
    <mergeCell ref="B29:N29"/>
    <mergeCell ref="B10:H10"/>
    <mergeCell ref="B27:N27"/>
    <mergeCell ref="B28:N28"/>
    <mergeCell ref="K10:M10"/>
    <mergeCell ref="B32:B35"/>
    <mergeCell ref="C32:F32"/>
    <mergeCell ref="C33:F33"/>
    <mergeCell ref="C34:F34"/>
    <mergeCell ref="C35:F35"/>
    <mergeCell ref="B63:C63"/>
    <mergeCell ref="B58:C58"/>
    <mergeCell ref="C42:D42"/>
    <mergeCell ref="E42:F42"/>
    <mergeCell ref="G42:H42"/>
    <mergeCell ref="B50:C50"/>
    <mergeCell ref="A2:A7"/>
    <mergeCell ref="C2:G2"/>
    <mergeCell ref="C3:G3"/>
    <mergeCell ref="C4:G4"/>
    <mergeCell ref="C5:G5"/>
    <mergeCell ref="C6:G6"/>
    <mergeCell ref="C7:G7"/>
    <mergeCell ref="B37:E37"/>
  </mergeCells>
  <pageMargins left="0.25" right="0.25" top="0.75" bottom="0.75" header="0.3" footer="0.3"/>
  <pageSetup paperSize="8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3"/>
  <sheetViews>
    <sheetView showGridLines="0" topLeftCell="A7" workbookViewId="0">
      <selection activeCell="B20" sqref="B20"/>
    </sheetView>
  </sheetViews>
  <sheetFormatPr defaultRowHeight="16.5" x14ac:dyDescent="0.3"/>
  <cols>
    <col min="1" max="1" width="6.140625" style="2" customWidth="1"/>
    <col min="2" max="2" width="38.5703125" style="2" bestFit="1" customWidth="1"/>
    <col min="3" max="3" width="39.7109375" style="2" customWidth="1"/>
    <col min="4" max="4" width="23.85546875" style="2" customWidth="1"/>
    <col min="5" max="5" width="17.140625" style="2" customWidth="1"/>
    <col min="6" max="6" width="25.140625" style="2" bestFit="1" customWidth="1"/>
    <col min="7" max="7" width="20.85546875" style="2" customWidth="1"/>
    <col min="8" max="8" width="15.5703125" style="2" customWidth="1"/>
    <col min="9" max="9" width="18" style="2" customWidth="1"/>
    <col min="10" max="10" width="18.28515625" style="2" customWidth="1"/>
    <col min="11" max="11" width="18.7109375" style="2" customWidth="1"/>
    <col min="12" max="12" width="16.28515625" style="2" customWidth="1"/>
    <col min="13" max="13" width="18" style="2" customWidth="1"/>
    <col min="14" max="14" width="18.7109375" style="2" customWidth="1"/>
    <col min="15" max="15" width="23.7109375" style="2" customWidth="1"/>
    <col min="16" max="16" width="22.5703125" style="2" customWidth="1"/>
    <col min="17" max="17" width="24.42578125" style="2" customWidth="1"/>
    <col min="18" max="18" width="21.5703125" style="2" customWidth="1"/>
    <col min="19" max="16384" width="9.140625" style="2"/>
  </cols>
  <sheetData>
    <row r="1" spans="1:15" ht="17.25" thickBot="1" x14ac:dyDescent="0.35"/>
    <row r="2" spans="1:15" ht="17.25" thickBot="1" x14ac:dyDescent="0.35">
      <c r="A2" s="232" t="s">
        <v>0</v>
      </c>
      <c r="B2" s="6" t="s">
        <v>1</v>
      </c>
      <c r="C2" s="201" t="s">
        <v>356</v>
      </c>
      <c r="D2" s="202"/>
      <c r="E2" s="202"/>
      <c r="F2" s="202"/>
      <c r="G2" s="203"/>
    </row>
    <row r="3" spans="1:15" ht="28.5" customHeight="1" thickBot="1" x14ac:dyDescent="0.35">
      <c r="A3" s="233"/>
      <c r="B3" s="7" t="s">
        <v>2</v>
      </c>
      <c r="C3" s="235" t="s">
        <v>355</v>
      </c>
      <c r="D3" s="236"/>
      <c r="E3" s="236"/>
      <c r="F3" s="236"/>
      <c r="G3" s="237"/>
    </row>
    <row r="4" spans="1:15" ht="17.25" thickBot="1" x14ac:dyDescent="0.35">
      <c r="A4" s="233"/>
      <c r="B4" s="7" t="s">
        <v>4</v>
      </c>
      <c r="C4" s="238" t="s">
        <v>314</v>
      </c>
      <c r="D4" s="239"/>
      <c r="E4" s="239"/>
      <c r="F4" s="239"/>
      <c r="G4" s="240"/>
    </row>
    <row r="5" spans="1:15" ht="17.25" thickBot="1" x14ac:dyDescent="0.35">
      <c r="A5" s="233"/>
      <c r="B5" s="7" t="s">
        <v>44</v>
      </c>
      <c r="C5" s="238" t="s">
        <v>315</v>
      </c>
      <c r="D5" s="239"/>
      <c r="E5" s="239"/>
      <c r="F5" s="239"/>
      <c r="G5" s="240"/>
    </row>
    <row r="6" spans="1:15" ht="17.25" thickBot="1" x14ac:dyDescent="0.35">
      <c r="A6" s="233"/>
      <c r="B6" s="7" t="s">
        <v>5</v>
      </c>
      <c r="C6" s="251" t="s">
        <v>6</v>
      </c>
      <c r="D6" s="252"/>
      <c r="E6" s="252"/>
      <c r="F6" s="252"/>
      <c r="G6" s="253"/>
    </row>
    <row r="7" spans="1:15" ht="17.25" thickBot="1" x14ac:dyDescent="0.35">
      <c r="A7" s="234"/>
      <c r="B7" s="8" t="s">
        <v>7</v>
      </c>
      <c r="C7" s="254"/>
      <c r="D7" s="255"/>
      <c r="E7" s="255"/>
      <c r="F7" s="255"/>
      <c r="G7" s="256"/>
    </row>
    <row r="8" spans="1:15" x14ac:dyDescent="0.3">
      <c r="A8" s="43"/>
      <c r="B8" s="44"/>
    </row>
    <row r="9" spans="1:15" ht="17.25" thickBot="1" x14ac:dyDescent="0.35">
      <c r="B9" s="88" t="s">
        <v>80</v>
      </c>
    </row>
    <row r="10" spans="1:15" ht="17.25" thickBot="1" x14ac:dyDescent="0.35">
      <c r="B10" s="257" t="s">
        <v>315</v>
      </c>
      <c r="C10" s="258"/>
      <c r="D10" s="258"/>
      <c r="E10" s="258"/>
      <c r="F10" s="258"/>
      <c r="G10" s="258"/>
      <c r="H10" s="259"/>
      <c r="I10" s="172" t="s">
        <v>369</v>
      </c>
      <c r="J10" s="173"/>
      <c r="K10" s="257" t="s">
        <v>79</v>
      </c>
      <c r="L10" s="258"/>
      <c r="M10" s="259"/>
      <c r="N10" s="116" t="s">
        <v>330</v>
      </c>
    </row>
    <row r="11" spans="1:15" s="161" customFormat="1" ht="29.25" customHeight="1" x14ac:dyDescent="0.25">
      <c r="B11" s="159" t="s">
        <v>60</v>
      </c>
      <c r="C11" s="157" t="s">
        <v>61</v>
      </c>
      <c r="D11" s="157" t="s">
        <v>62</v>
      </c>
      <c r="E11" s="157" t="s">
        <v>63</v>
      </c>
      <c r="F11" s="157" t="s">
        <v>64</v>
      </c>
      <c r="G11" s="157" t="s">
        <v>65</v>
      </c>
      <c r="H11" s="157" t="s">
        <v>66</v>
      </c>
      <c r="I11" s="157" t="s">
        <v>370</v>
      </c>
      <c r="J11" s="157" t="s">
        <v>371</v>
      </c>
      <c r="K11" s="157" t="s">
        <v>327</v>
      </c>
      <c r="L11" s="157" t="s">
        <v>328</v>
      </c>
      <c r="M11" s="157" t="s">
        <v>329</v>
      </c>
      <c r="N11" s="158" t="s">
        <v>365</v>
      </c>
      <c r="O11" s="160" t="s">
        <v>331</v>
      </c>
    </row>
    <row r="12" spans="1:15" x14ac:dyDescent="0.3">
      <c r="B12" s="11" t="s">
        <v>285</v>
      </c>
      <c r="C12" s="1" t="s">
        <v>286</v>
      </c>
      <c r="D12" s="3">
        <v>400</v>
      </c>
      <c r="E12" s="4" t="s">
        <v>287</v>
      </c>
      <c r="F12" s="10" t="s">
        <v>288</v>
      </c>
      <c r="G12" s="45" t="s">
        <v>289</v>
      </c>
      <c r="H12" s="45">
        <v>800</v>
      </c>
      <c r="I12" s="80"/>
      <c r="J12" s="168">
        <f>I12*12</f>
        <v>0</v>
      </c>
      <c r="K12" s="80"/>
      <c r="L12" s="80"/>
      <c r="M12" s="80"/>
      <c r="N12" s="80"/>
      <c r="O12" s="115">
        <f>SUM(J12:N12)</f>
        <v>0</v>
      </c>
    </row>
    <row r="13" spans="1:15" x14ac:dyDescent="0.3">
      <c r="B13" s="11" t="s">
        <v>290</v>
      </c>
      <c r="C13" s="1" t="s">
        <v>291</v>
      </c>
      <c r="D13" s="3">
        <v>250</v>
      </c>
      <c r="E13" s="4" t="s">
        <v>287</v>
      </c>
      <c r="F13" s="10">
        <v>6505629</v>
      </c>
      <c r="G13" s="45" t="s">
        <v>292</v>
      </c>
      <c r="H13" s="45">
        <v>480</v>
      </c>
      <c r="I13" s="80"/>
      <c r="J13" s="168">
        <f t="shared" ref="J13:J20" si="0">I13*12</f>
        <v>0</v>
      </c>
      <c r="K13" s="80"/>
      <c r="L13" s="80"/>
      <c r="M13" s="80"/>
      <c r="N13" s="80"/>
      <c r="O13" s="115">
        <f t="shared" ref="O13:O19" si="1">SUM(J13:N13)</f>
        <v>0</v>
      </c>
    </row>
    <row r="14" spans="1:15" x14ac:dyDescent="0.3">
      <c r="B14" s="11" t="s">
        <v>290</v>
      </c>
      <c r="C14" s="1" t="s">
        <v>291</v>
      </c>
      <c r="D14" s="3">
        <v>500</v>
      </c>
      <c r="E14" s="4" t="s">
        <v>90</v>
      </c>
      <c r="F14" s="10">
        <v>2016030240</v>
      </c>
      <c r="G14" s="45" t="s">
        <v>293</v>
      </c>
      <c r="H14" s="45">
        <v>350</v>
      </c>
      <c r="I14" s="80"/>
      <c r="J14" s="168">
        <f t="shared" si="0"/>
        <v>0</v>
      </c>
      <c r="K14" s="80"/>
      <c r="L14" s="80"/>
      <c r="M14" s="80"/>
      <c r="N14" s="80"/>
      <c r="O14" s="115">
        <f>SUM(J14:N14)</f>
        <v>0</v>
      </c>
    </row>
    <row r="15" spans="1:15" x14ac:dyDescent="0.3">
      <c r="B15" s="11" t="s">
        <v>290</v>
      </c>
      <c r="C15" s="1" t="s">
        <v>291</v>
      </c>
      <c r="D15" s="3">
        <v>800</v>
      </c>
      <c r="E15" s="4" t="s">
        <v>71</v>
      </c>
      <c r="F15" s="10" t="s">
        <v>294</v>
      </c>
      <c r="G15" s="45" t="s">
        <v>295</v>
      </c>
      <c r="H15" s="45">
        <v>1000</v>
      </c>
      <c r="I15" s="80"/>
      <c r="J15" s="168">
        <f t="shared" si="0"/>
        <v>0</v>
      </c>
      <c r="K15" s="80"/>
      <c r="L15" s="80"/>
      <c r="M15" s="80"/>
      <c r="N15" s="80"/>
      <c r="O15" s="115">
        <f t="shared" si="1"/>
        <v>0</v>
      </c>
    </row>
    <row r="16" spans="1:15" x14ac:dyDescent="0.3">
      <c r="B16" s="11" t="s">
        <v>296</v>
      </c>
      <c r="C16" s="1" t="s">
        <v>297</v>
      </c>
      <c r="D16" s="3">
        <v>60</v>
      </c>
      <c r="E16" s="4" t="s">
        <v>71</v>
      </c>
      <c r="F16" s="10">
        <v>28000033</v>
      </c>
      <c r="G16" s="45" t="s">
        <v>298</v>
      </c>
      <c r="H16" s="45">
        <v>250</v>
      </c>
      <c r="I16" s="80"/>
      <c r="J16" s="168">
        <f t="shared" si="0"/>
        <v>0</v>
      </c>
      <c r="K16" s="80"/>
      <c r="L16" s="80"/>
      <c r="M16" s="80"/>
      <c r="N16" s="80"/>
      <c r="O16" s="115">
        <f t="shared" si="1"/>
        <v>0</v>
      </c>
    </row>
    <row r="17" spans="2:15" x14ac:dyDescent="0.3">
      <c r="B17" s="11" t="s">
        <v>299</v>
      </c>
      <c r="C17" s="1" t="s">
        <v>300</v>
      </c>
      <c r="D17" s="3">
        <v>200</v>
      </c>
      <c r="E17" s="4" t="s">
        <v>287</v>
      </c>
      <c r="F17" s="10" t="s">
        <v>301</v>
      </c>
      <c r="G17" s="45" t="s">
        <v>302</v>
      </c>
      <c r="H17" s="45">
        <v>200</v>
      </c>
      <c r="I17" s="80"/>
      <c r="J17" s="168">
        <f t="shared" si="0"/>
        <v>0</v>
      </c>
      <c r="K17" s="80"/>
      <c r="L17" s="80"/>
      <c r="M17" s="80"/>
      <c r="N17" s="80"/>
      <c r="O17" s="115">
        <f t="shared" si="1"/>
        <v>0</v>
      </c>
    </row>
    <row r="18" spans="2:15" x14ac:dyDescent="0.3">
      <c r="B18" s="11" t="s">
        <v>303</v>
      </c>
      <c r="C18" s="1" t="s">
        <v>304</v>
      </c>
      <c r="D18" s="3">
        <v>150</v>
      </c>
      <c r="E18" s="4" t="s">
        <v>71</v>
      </c>
      <c r="F18" s="10" t="s">
        <v>305</v>
      </c>
      <c r="G18" s="45" t="s">
        <v>306</v>
      </c>
      <c r="H18" s="45">
        <v>300</v>
      </c>
      <c r="I18" s="80"/>
      <c r="J18" s="168">
        <f t="shared" si="0"/>
        <v>0</v>
      </c>
      <c r="K18" s="80"/>
      <c r="L18" s="80"/>
      <c r="M18" s="80"/>
      <c r="N18" s="80"/>
      <c r="O18" s="115">
        <f t="shared" si="1"/>
        <v>0</v>
      </c>
    </row>
    <row r="19" spans="2:15" x14ac:dyDescent="0.3">
      <c r="B19" s="11" t="s">
        <v>307</v>
      </c>
      <c r="C19" s="1" t="s">
        <v>308</v>
      </c>
      <c r="D19" s="3">
        <v>250</v>
      </c>
      <c r="E19" s="4" t="s">
        <v>71</v>
      </c>
      <c r="F19" s="10">
        <v>1456564</v>
      </c>
      <c r="G19" s="45" t="s">
        <v>309</v>
      </c>
      <c r="H19" s="45">
        <v>600</v>
      </c>
      <c r="I19" s="80"/>
      <c r="J19" s="168">
        <f t="shared" si="0"/>
        <v>0</v>
      </c>
      <c r="K19" s="80"/>
      <c r="L19" s="80"/>
      <c r="M19" s="80"/>
      <c r="N19" s="80"/>
      <c r="O19" s="115">
        <f t="shared" si="1"/>
        <v>0</v>
      </c>
    </row>
    <row r="20" spans="2:15" x14ac:dyDescent="0.3">
      <c r="B20" s="11" t="s">
        <v>310</v>
      </c>
      <c r="C20" s="1" t="s">
        <v>311</v>
      </c>
      <c r="D20" s="3">
        <v>150</v>
      </c>
      <c r="E20" s="4" t="s">
        <v>312</v>
      </c>
      <c r="F20" s="10">
        <v>28000089</v>
      </c>
      <c r="G20" s="45" t="s">
        <v>313</v>
      </c>
      <c r="H20" s="45">
        <v>1000</v>
      </c>
      <c r="I20" s="80"/>
      <c r="J20" s="168">
        <f t="shared" si="0"/>
        <v>0</v>
      </c>
      <c r="K20" s="80"/>
      <c r="L20" s="80"/>
      <c r="M20" s="80"/>
      <c r="N20" s="80"/>
      <c r="O20" s="115">
        <f>SUM(J20:N20)</f>
        <v>0</v>
      </c>
    </row>
    <row r="21" spans="2:15" x14ac:dyDescent="0.3">
      <c r="B21" s="261" t="s">
        <v>8</v>
      </c>
      <c r="C21" s="262"/>
      <c r="D21" s="262"/>
      <c r="E21" s="262"/>
      <c r="F21" s="262"/>
      <c r="G21" s="262"/>
      <c r="H21" s="262"/>
      <c r="I21" s="262"/>
      <c r="J21" s="262"/>
      <c r="K21" s="262"/>
      <c r="L21" s="262"/>
      <c r="M21" s="262"/>
      <c r="N21" s="263"/>
      <c r="O21" s="84">
        <f>SUM(O12:O20)</f>
        <v>0</v>
      </c>
    </row>
    <row r="22" spans="2:15" x14ac:dyDescent="0.3">
      <c r="B22" s="261" t="s">
        <v>9</v>
      </c>
      <c r="C22" s="262"/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3"/>
      <c r="O22" s="84">
        <f>O21*15%</f>
        <v>0</v>
      </c>
    </row>
    <row r="23" spans="2:15" ht="17.25" thickBot="1" x14ac:dyDescent="0.35">
      <c r="B23" s="264" t="s">
        <v>10</v>
      </c>
      <c r="C23" s="265"/>
      <c r="D23" s="265"/>
      <c r="E23" s="265"/>
      <c r="F23" s="265"/>
      <c r="G23" s="265"/>
      <c r="H23" s="265"/>
      <c r="I23" s="265"/>
      <c r="J23" s="265"/>
      <c r="K23" s="265"/>
      <c r="L23" s="265"/>
      <c r="M23" s="265"/>
      <c r="N23" s="266"/>
      <c r="O23" s="85">
        <f>O22+O21</f>
        <v>0</v>
      </c>
    </row>
    <row r="24" spans="2:15" x14ac:dyDescent="0.3"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83"/>
    </row>
    <row r="25" spans="2:15" ht="17.25" thickBot="1" x14ac:dyDescent="0.35"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83"/>
    </row>
    <row r="26" spans="2:15" ht="17.25" thickBot="1" x14ac:dyDescent="0.35">
      <c r="B26" s="268" t="s">
        <v>154</v>
      </c>
      <c r="C26" s="271" t="s">
        <v>155</v>
      </c>
      <c r="D26" s="272"/>
      <c r="E26" s="272"/>
      <c r="F26" s="273"/>
      <c r="G26" s="92">
        <f>O23</f>
        <v>0</v>
      </c>
      <c r="K26" s="77"/>
      <c r="L26" s="77"/>
      <c r="M26" s="77"/>
      <c r="N26" s="77"/>
      <c r="O26" s="83"/>
    </row>
    <row r="27" spans="2:15" ht="17.25" thickBot="1" x14ac:dyDescent="0.35">
      <c r="B27" s="269"/>
      <c r="C27" s="274" t="s">
        <v>156</v>
      </c>
      <c r="D27" s="275"/>
      <c r="E27" s="275"/>
      <c r="F27" s="276"/>
      <c r="G27" s="92">
        <f>(G26*C33)+G26</f>
        <v>0</v>
      </c>
      <c r="K27" s="77"/>
      <c r="L27" s="77"/>
      <c r="M27" s="77"/>
      <c r="N27" s="77"/>
      <c r="O27" s="83"/>
    </row>
    <row r="28" spans="2:15" ht="17.25" thickBot="1" x14ac:dyDescent="0.35">
      <c r="B28" s="269"/>
      <c r="C28" s="274" t="s">
        <v>157</v>
      </c>
      <c r="D28" s="275"/>
      <c r="E28" s="275"/>
      <c r="F28" s="276"/>
      <c r="G28" s="92">
        <f>(G27*D33)+G27</f>
        <v>0</v>
      </c>
      <c r="K28" s="77"/>
      <c r="L28" s="77"/>
      <c r="M28" s="77"/>
      <c r="N28" s="77"/>
      <c r="O28" s="83"/>
    </row>
    <row r="29" spans="2:15" ht="17.25" thickBot="1" x14ac:dyDescent="0.35">
      <c r="B29" s="270"/>
      <c r="C29" s="244" t="s">
        <v>158</v>
      </c>
      <c r="D29" s="245"/>
      <c r="E29" s="245"/>
      <c r="F29" s="246"/>
      <c r="G29" s="122">
        <f>SUM(G26:G28)</f>
        <v>0</v>
      </c>
      <c r="K29" s="77"/>
      <c r="L29" s="77"/>
      <c r="M29" s="77"/>
      <c r="N29" s="77"/>
      <c r="O29" s="83"/>
    </row>
    <row r="30" spans="2:15" x14ac:dyDescent="0.3">
      <c r="K30" s="77"/>
      <c r="L30" s="77"/>
      <c r="M30" s="77"/>
      <c r="N30" s="77"/>
      <c r="O30" s="83"/>
    </row>
    <row r="31" spans="2:15" ht="17.25" thickBot="1" x14ac:dyDescent="0.35">
      <c r="B31" s="260" t="s">
        <v>351</v>
      </c>
      <c r="C31" s="260"/>
      <c r="D31" s="260"/>
      <c r="E31" s="260"/>
      <c r="K31" s="77"/>
      <c r="L31" s="77"/>
      <c r="M31" s="77"/>
      <c r="N31" s="77"/>
      <c r="O31" s="83"/>
    </row>
    <row r="32" spans="2:15" ht="17.25" thickBot="1" x14ac:dyDescent="0.35">
      <c r="B32" s="94" t="s">
        <v>11</v>
      </c>
      <c r="C32" s="95" t="s">
        <v>159</v>
      </c>
      <c r="D32" s="95" t="s">
        <v>160</v>
      </c>
      <c r="E32" s="96" t="s">
        <v>161</v>
      </c>
    </row>
    <row r="33" spans="1:15" ht="17.25" thickBot="1" x14ac:dyDescent="0.35">
      <c r="B33" s="97" t="s">
        <v>162</v>
      </c>
      <c r="C33" s="180"/>
      <c r="D33" s="180"/>
      <c r="E33" s="182"/>
    </row>
    <row r="34" spans="1:15" x14ac:dyDescent="0.3"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83"/>
    </row>
    <row r="35" spans="1:15" ht="17.25" thickBot="1" x14ac:dyDescent="0.35">
      <c r="B35" s="88" t="s">
        <v>318</v>
      </c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83"/>
    </row>
    <row r="36" spans="1:15" ht="17.25" thickBot="1" x14ac:dyDescent="0.35">
      <c r="B36" s="86"/>
      <c r="C36" s="267" t="s">
        <v>81</v>
      </c>
      <c r="D36" s="247"/>
      <c r="E36" s="247" t="s">
        <v>82</v>
      </c>
      <c r="F36" s="247"/>
      <c r="G36" s="247" t="s">
        <v>220</v>
      </c>
      <c r="H36" s="248"/>
      <c r="L36" s="77"/>
      <c r="M36" s="77"/>
      <c r="N36" s="77"/>
      <c r="O36" s="83"/>
    </row>
    <row r="37" spans="1:15" ht="17.25" thickBot="1" x14ac:dyDescent="0.35">
      <c r="B37" s="76" t="s">
        <v>83</v>
      </c>
      <c r="C37" s="76" t="s">
        <v>84</v>
      </c>
      <c r="D37" s="76" t="s">
        <v>85</v>
      </c>
      <c r="E37" s="76" t="s">
        <v>84</v>
      </c>
      <c r="F37" s="76" t="s">
        <v>85</v>
      </c>
      <c r="G37" s="76" t="s">
        <v>84</v>
      </c>
      <c r="H37" s="102" t="s">
        <v>85</v>
      </c>
      <c r="L37" s="77"/>
      <c r="M37" s="77"/>
      <c r="N37" s="77"/>
      <c r="O37" s="83"/>
    </row>
    <row r="38" spans="1:15" x14ac:dyDescent="0.3">
      <c r="B38" s="124" t="s">
        <v>86</v>
      </c>
      <c r="C38" s="125"/>
      <c r="D38" s="125"/>
      <c r="E38" s="125"/>
      <c r="F38" s="125"/>
      <c r="G38" s="125"/>
      <c r="H38" s="126"/>
      <c r="L38" s="77"/>
      <c r="M38" s="77"/>
      <c r="N38" s="77"/>
      <c r="O38" s="83"/>
    </row>
    <row r="39" spans="1:15" x14ac:dyDescent="0.3">
      <c r="B39" s="103" t="s">
        <v>332</v>
      </c>
      <c r="C39" s="87"/>
      <c r="D39" s="87"/>
      <c r="E39" s="87"/>
      <c r="F39" s="87"/>
      <c r="G39" s="87"/>
      <c r="H39" s="104"/>
      <c r="L39" s="77"/>
      <c r="M39" s="77"/>
      <c r="N39" s="77"/>
      <c r="O39" s="83"/>
    </row>
    <row r="40" spans="1:15" x14ac:dyDescent="0.3">
      <c r="B40" s="103" t="s">
        <v>333</v>
      </c>
      <c r="C40" s="87"/>
      <c r="D40" s="87"/>
      <c r="E40" s="87"/>
      <c r="F40" s="87"/>
      <c r="G40" s="87"/>
      <c r="H40" s="104"/>
      <c r="L40" s="77"/>
      <c r="M40" s="77"/>
      <c r="N40" s="77"/>
      <c r="O40" s="83"/>
    </row>
    <row r="41" spans="1:15" ht="17.25" thickBot="1" x14ac:dyDescent="0.35">
      <c r="B41" s="105" t="s">
        <v>334</v>
      </c>
      <c r="C41" s="106"/>
      <c r="D41" s="106"/>
      <c r="E41" s="106"/>
      <c r="F41" s="106"/>
      <c r="G41" s="106"/>
      <c r="H41" s="107"/>
      <c r="L41" s="77"/>
      <c r="M41" s="77"/>
      <c r="N41" s="77"/>
      <c r="O41" s="83"/>
    </row>
    <row r="42" spans="1:15" x14ac:dyDescent="0.3"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83"/>
    </row>
    <row r="43" spans="1:15" ht="17.25" thickBot="1" x14ac:dyDescent="0.35">
      <c r="A43" s="121"/>
      <c r="B43" s="120" t="s">
        <v>335</v>
      </c>
      <c r="C43" s="86"/>
      <c r="D43" s="86"/>
      <c r="E43" s="89"/>
      <c r="F43" s="77"/>
      <c r="G43" s="77"/>
      <c r="H43" s="77"/>
      <c r="I43" s="77"/>
      <c r="J43" s="77"/>
      <c r="K43" s="77"/>
      <c r="L43" s="77"/>
      <c r="M43" s="77"/>
      <c r="N43" s="77"/>
      <c r="O43" s="83"/>
    </row>
    <row r="44" spans="1:15" ht="17.25" thickBot="1" x14ac:dyDescent="0.35">
      <c r="B44" s="249" t="s">
        <v>336</v>
      </c>
      <c r="C44" s="250"/>
      <c r="D44" s="77"/>
      <c r="E44" s="77"/>
      <c r="F44" s="77"/>
      <c r="G44" s="77"/>
      <c r="H44" s="77"/>
      <c r="I44" s="77"/>
      <c r="J44" s="77"/>
      <c r="K44" s="77"/>
      <c r="L44" s="77"/>
      <c r="M44" s="83"/>
    </row>
    <row r="45" spans="1:15" x14ac:dyDescent="0.3">
      <c r="B45" s="76" t="s">
        <v>341</v>
      </c>
      <c r="C45" s="76" t="s">
        <v>342</v>
      </c>
      <c r="D45" s="77"/>
      <c r="E45" s="77"/>
      <c r="F45" s="77"/>
      <c r="G45" s="77"/>
      <c r="H45" s="77"/>
      <c r="I45" s="77"/>
      <c r="J45" s="77"/>
      <c r="K45" s="77"/>
      <c r="L45" s="77"/>
      <c r="M45" s="83"/>
    </row>
    <row r="46" spans="1:15" x14ac:dyDescent="0.3">
      <c r="B46" s="130" t="s">
        <v>337</v>
      </c>
      <c r="C46" s="132"/>
      <c r="D46" s="77"/>
      <c r="E46" s="77"/>
      <c r="F46" s="77"/>
      <c r="G46" s="77"/>
      <c r="H46" s="77"/>
      <c r="I46" s="77"/>
      <c r="J46" s="77"/>
      <c r="K46" s="77"/>
      <c r="L46" s="77"/>
      <c r="M46" s="83"/>
    </row>
    <row r="47" spans="1:15" x14ac:dyDescent="0.3">
      <c r="B47" s="131" t="s">
        <v>339</v>
      </c>
      <c r="C47" s="132"/>
      <c r="D47" s="77"/>
      <c r="E47" s="77"/>
      <c r="F47" s="77"/>
      <c r="G47" s="77"/>
      <c r="H47" s="77"/>
      <c r="I47" s="77"/>
      <c r="K47" s="77"/>
      <c r="L47" s="77"/>
      <c r="M47" s="83"/>
    </row>
    <row r="48" spans="1:15" x14ac:dyDescent="0.3">
      <c r="B48" s="131" t="s">
        <v>340</v>
      </c>
      <c r="C48" s="132"/>
      <c r="D48" s="77"/>
      <c r="E48" s="77"/>
      <c r="F48" s="77"/>
      <c r="G48" s="77"/>
      <c r="H48" s="77"/>
      <c r="I48" s="77"/>
      <c r="J48" s="77"/>
      <c r="K48" s="77"/>
      <c r="L48" s="77"/>
      <c r="M48" s="83"/>
    </row>
    <row r="49" spans="2:15" x14ac:dyDescent="0.3">
      <c r="B49" s="131" t="s">
        <v>338</v>
      </c>
      <c r="C49" s="132"/>
      <c r="D49" s="77"/>
      <c r="E49" s="77"/>
      <c r="F49" s="77"/>
      <c r="G49" s="77"/>
      <c r="H49" s="77"/>
      <c r="I49" s="77"/>
      <c r="J49" s="77"/>
      <c r="K49" s="77"/>
      <c r="L49" s="77"/>
      <c r="M49" s="83"/>
    </row>
    <row r="50" spans="2:15" x14ac:dyDescent="0.3">
      <c r="B50" s="127"/>
      <c r="C50" s="128"/>
      <c r="D50" s="128"/>
      <c r="E50" s="129"/>
      <c r="F50" s="77"/>
      <c r="G50" s="77"/>
      <c r="H50" s="77"/>
      <c r="I50" s="77"/>
      <c r="J50" s="77"/>
      <c r="K50" s="77"/>
      <c r="L50" s="77"/>
      <c r="M50" s="77"/>
      <c r="N50" s="77"/>
      <c r="O50" s="83"/>
    </row>
    <row r="51" spans="2:15" ht="17.25" thickBot="1" x14ac:dyDescent="0.35">
      <c r="B51" s="120" t="s">
        <v>346</v>
      </c>
      <c r="C51" s="128"/>
      <c r="D51" s="128"/>
      <c r="E51" s="129"/>
      <c r="F51" s="77"/>
      <c r="G51" s="77"/>
      <c r="H51" s="77"/>
      <c r="I51" s="77"/>
      <c r="J51" s="77"/>
      <c r="K51" s="77"/>
      <c r="L51" s="77"/>
      <c r="M51" s="77"/>
      <c r="N51" s="77"/>
      <c r="O51" s="83"/>
    </row>
    <row r="52" spans="2:15" ht="17.25" thickBot="1" x14ac:dyDescent="0.35">
      <c r="B52" s="249" t="s">
        <v>343</v>
      </c>
      <c r="C52" s="250"/>
      <c r="D52" s="128"/>
      <c r="E52" s="129"/>
      <c r="F52" s="77"/>
      <c r="G52" s="77"/>
      <c r="H52" s="77"/>
      <c r="I52" s="77"/>
      <c r="J52" s="77"/>
      <c r="K52" s="77"/>
      <c r="L52" s="77"/>
      <c r="M52" s="77"/>
      <c r="N52" s="77"/>
      <c r="O52" s="83"/>
    </row>
    <row r="53" spans="2:15" ht="17.25" thickBot="1" x14ac:dyDescent="0.35">
      <c r="B53" s="76" t="s">
        <v>11</v>
      </c>
      <c r="C53" s="76" t="s">
        <v>378</v>
      </c>
      <c r="D53" s="128"/>
      <c r="E53" s="129"/>
      <c r="F53" s="77"/>
      <c r="G53" s="77"/>
      <c r="H53" s="77"/>
      <c r="I53" s="77"/>
      <c r="J53" s="77"/>
      <c r="K53" s="77"/>
      <c r="L53" s="77"/>
      <c r="M53" s="77"/>
      <c r="N53" s="77"/>
      <c r="O53" s="83"/>
    </row>
    <row r="54" spans="2:15" ht="17.25" thickBot="1" x14ac:dyDescent="0.35">
      <c r="B54" s="133" t="s">
        <v>344</v>
      </c>
      <c r="C54" s="90"/>
      <c r="D54" s="77"/>
      <c r="E54" s="77"/>
      <c r="F54" s="77"/>
      <c r="G54" s="77"/>
      <c r="H54" s="77"/>
      <c r="I54" s="77"/>
      <c r="J54" s="77"/>
      <c r="K54" s="77"/>
      <c r="L54" s="77"/>
      <c r="M54" s="83"/>
    </row>
    <row r="55" spans="2:15" x14ac:dyDescent="0.3"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83"/>
    </row>
    <row r="56" spans="2:15" ht="17.25" thickBot="1" x14ac:dyDescent="0.35">
      <c r="B56" s="120" t="s">
        <v>362</v>
      </c>
      <c r="C56" s="128"/>
      <c r="F56" s="77"/>
      <c r="G56" s="77"/>
      <c r="H56" s="77"/>
      <c r="I56" s="77"/>
      <c r="J56" s="77"/>
    </row>
    <row r="57" spans="2:15" ht="17.25" thickBot="1" x14ac:dyDescent="0.35">
      <c r="B57" s="249" t="s">
        <v>364</v>
      </c>
      <c r="C57" s="250"/>
      <c r="F57" s="77"/>
      <c r="G57" s="77"/>
      <c r="H57" s="77"/>
      <c r="I57" s="77"/>
      <c r="J57" s="77"/>
    </row>
    <row r="58" spans="2:15" ht="17.25" thickBot="1" x14ac:dyDescent="0.35">
      <c r="B58" s="76" t="s">
        <v>11</v>
      </c>
      <c r="C58" s="76" t="s">
        <v>342</v>
      </c>
      <c r="F58" s="77"/>
      <c r="G58" s="77"/>
      <c r="H58" s="77"/>
      <c r="I58" s="77"/>
      <c r="J58" s="77"/>
    </row>
    <row r="59" spans="2:15" ht="17.25" thickBot="1" x14ac:dyDescent="0.35">
      <c r="B59" s="133" t="s">
        <v>363</v>
      </c>
      <c r="C59" s="178"/>
      <c r="F59" s="77"/>
      <c r="G59" s="77"/>
      <c r="H59" s="77"/>
      <c r="I59" s="77"/>
      <c r="J59" s="77"/>
    </row>
    <row r="60" spans="2:15" x14ac:dyDescent="0.3">
      <c r="B60" s="149"/>
      <c r="C60" s="149"/>
      <c r="F60" s="149"/>
    </row>
    <row r="61" spans="2:15" x14ac:dyDescent="0.3">
      <c r="B61" s="149"/>
      <c r="C61" s="149"/>
      <c r="F61" s="149"/>
    </row>
    <row r="62" spans="2:15" x14ac:dyDescent="0.3">
      <c r="B62" s="183"/>
      <c r="C62" s="184"/>
      <c r="F62" s="183"/>
      <c r="G62" s="185"/>
    </row>
    <row r="63" spans="2:15" x14ac:dyDescent="0.3">
      <c r="B63" s="230" t="s">
        <v>14</v>
      </c>
      <c r="C63" s="230"/>
      <c r="F63" s="230" t="s">
        <v>15</v>
      </c>
      <c r="G63" s="230"/>
    </row>
  </sheetData>
  <protectedRanges>
    <protectedRange sqref="C7:C8" name="Range1_14_2_1_2_1_2_2_2_2_1_2_1_2_2_3_1"/>
  </protectedRanges>
  <mergeCells count="26">
    <mergeCell ref="B63:C63"/>
    <mergeCell ref="F63:G63"/>
    <mergeCell ref="B57:C57"/>
    <mergeCell ref="C36:D36"/>
    <mergeCell ref="E36:F36"/>
    <mergeCell ref="B23:N23"/>
    <mergeCell ref="A2:A7"/>
    <mergeCell ref="C2:G2"/>
    <mergeCell ref="C3:G3"/>
    <mergeCell ref="C4:G4"/>
    <mergeCell ref="C5:G5"/>
    <mergeCell ref="C6:G6"/>
    <mergeCell ref="C7:G7"/>
    <mergeCell ref="B10:H10"/>
    <mergeCell ref="B21:N21"/>
    <mergeCell ref="B22:N22"/>
    <mergeCell ref="K10:M10"/>
    <mergeCell ref="B31:E31"/>
    <mergeCell ref="G36:H36"/>
    <mergeCell ref="B44:C44"/>
    <mergeCell ref="B52:C52"/>
    <mergeCell ref="C26:F26"/>
    <mergeCell ref="C27:F27"/>
    <mergeCell ref="C28:F28"/>
    <mergeCell ref="C29:F29"/>
    <mergeCell ref="B26:B29"/>
  </mergeCells>
  <pageMargins left="0.25" right="0.25" top="0.75" bottom="0.75" header="0.3" footer="0.3"/>
  <pageSetup paperSize="8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Notes to Bidders</vt:lpstr>
      <vt:lpstr>Labour</vt:lpstr>
      <vt:lpstr>Online Monitoring System </vt:lpstr>
      <vt:lpstr>Cluster A</vt:lpstr>
      <vt:lpstr>Cluster B</vt:lpstr>
      <vt:lpstr>Cluster C</vt:lpstr>
      <vt:lpstr>Cluster D</vt:lpstr>
      <vt:lpstr>Cluster E</vt:lpstr>
      <vt:lpstr>Cluster F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Madala Sikhavhakhavha</dc:creator>
  <cp:lastModifiedBy>Sanelisiwe Matthews</cp:lastModifiedBy>
  <cp:lastPrinted>2020-02-26T10:04:47Z</cp:lastPrinted>
  <dcterms:created xsi:type="dcterms:W3CDTF">2019-07-19T07:10:38Z</dcterms:created>
  <dcterms:modified xsi:type="dcterms:W3CDTF">2020-03-06T10:42:23Z</dcterms:modified>
</cp:coreProperties>
</file>